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WC030\公益社団法人　日本助産師会\FileServer - 共有\8事業部\2教育部\999助産実践能力推進小委員会\HP公開\"/>
    </mc:Choice>
  </mc:AlternateContent>
  <xr:revisionPtr revIDLastSave="0" documentId="13_ncr:1_{96605E10-873C-4D05-8197-4D139A904AFC}" xr6:coauthVersionLast="47" xr6:coauthVersionMax="47" xr10:uidLastSave="{00000000-0000-0000-0000-000000000000}"/>
  <bookViews>
    <workbookView xWindow="5760" yWindow="456" windowWidth="17280" windowHeight="9024" tabRatio="500" xr2:uid="{00000000-000D-0000-FFFF-FFFF00000000}"/>
  </bookViews>
  <sheets>
    <sheet name="様式2_研修受講記録" sheetId="9" r:id="rId1"/>
    <sheet name="様式3_助産実践報告書" sheetId="8" r:id="rId2"/>
    <sheet name="リスト" sheetId="5" state="hidden" r:id="rId3"/>
  </sheets>
  <definedNames>
    <definedName name="MW_10_1">リスト!$O$2:$O$3</definedName>
    <definedName name="MW_10_2">リスト!$Q$2</definedName>
    <definedName name="MW_4_1">リスト!$A$2:$A$5</definedName>
    <definedName name="MW_4_2">リスト!$C$2:$C$5</definedName>
    <definedName name="MW_5">リスト!$E$2:$E$3</definedName>
    <definedName name="MW_6">リスト!$G$2:$G$4</definedName>
    <definedName name="MW_7">リスト!$I$2:$I$6</definedName>
    <definedName name="MW_8">リスト!$K$2</definedName>
    <definedName name="MW_9">リスト!$M$2:$M$5</definedName>
    <definedName name="_xlnm.Print_Titles" localSheetId="1">様式3_助産実践報告書!$8:$8</definedName>
    <definedName name="時間">リスト!$A$12:$B$37</definedName>
    <definedName name="時間MW_4">リスト!$A$12:$B$14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8" l="1"/>
  <c r="D12" i="8"/>
  <c r="D10" i="8"/>
  <c r="D6" i="9" l="1"/>
  <c r="D8" i="9"/>
  <c r="D7" i="9"/>
  <c r="D41" i="8" l="1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9" i="8"/>
  <c r="D30" i="8"/>
  <c r="D31" i="8"/>
  <c r="D32" i="8"/>
  <c r="D33" i="8"/>
  <c r="D34" i="8"/>
  <c r="D35" i="8"/>
  <c r="D36" i="8"/>
  <c r="D37" i="8"/>
  <c r="D38" i="8"/>
  <c r="D39" i="8"/>
  <c r="D40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13" i="8"/>
  <c r="D14" i="8"/>
  <c r="D15" i="8"/>
  <c r="D5" i="8" l="1"/>
</calcChain>
</file>

<file path=xl/sharedStrings.xml><?xml version="1.0" encoding="utf-8"?>
<sst xmlns="http://schemas.openxmlformats.org/spreadsheetml/2006/main" count="109" uniqueCount="63">
  <si>
    <t>時間</t>
    <rPh sb="0" eb="2">
      <t>ジカン</t>
    </rPh>
    <phoneticPr fontId="2"/>
  </si>
  <si>
    <t>内容</t>
    <rPh sb="0" eb="2">
      <t>ナイヨウ</t>
    </rPh>
    <phoneticPr fontId="2"/>
  </si>
  <si>
    <t>年月日</t>
    <rPh sb="0" eb="3">
      <t>ネンガッピ</t>
    </rPh>
    <phoneticPr fontId="2"/>
  </si>
  <si>
    <t>ポートフォリオ</t>
    <phoneticPr fontId="2"/>
  </si>
  <si>
    <t>個別相談_外来</t>
    <rPh sb="0" eb="2">
      <t>コベt</t>
    </rPh>
    <rPh sb="2" eb="4">
      <t>ソウダン</t>
    </rPh>
    <rPh sb="5" eb="7">
      <t>ガイラ</t>
    </rPh>
    <phoneticPr fontId="2"/>
  </si>
  <si>
    <t>個別相談_訪問</t>
    <rPh sb="0" eb="2">
      <t>コベt</t>
    </rPh>
    <rPh sb="2" eb="4">
      <t>ソウダン</t>
    </rPh>
    <rPh sb="5" eb="7">
      <t>ホウモン</t>
    </rPh>
    <phoneticPr fontId="2"/>
  </si>
  <si>
    <t>集団健診事業</t>
    <phoneticPr fontId="2"/>
  </si>
  <si>
    <t>健康教室_実施</t>
    <rPh sb="5" eb="7">
      <t>ジッシ</t>
    </rPh>
    <phoneticPr fontId="2"/>
  </si>
  <si>
    <t>健康教室_従事</t>
    <rPh sb="0" eb="4">
      <t>ケンコウキョウシツ</t>
    </rPh>
    <rPh sb="5" eb="7">
      <t>ジュウジ</t>
    </rPh>
    <phoneticPr fontId="2"/>
  </si>
  <si>
    <t>MW4_2</t>
    <phoneticPr fontId="2"/>
  </si>
  <si>
    <t>周産期連携会議</t>
  </si>
  <si>
    <t>母子保健連携会議</t>
  </si>
  <si>
    <t>医療機関との事例検討</t>
  </si>
  <si>
    <t>地域の助産師との事例検討</t>
  </si>
  <si>
    <t>業務管理</t>
  </si>
  <si>
    <t>感染管理</t>
  </si>
  <si>
    <t>災害対策</t>
  </si>
  <si>
    <t>目標管理面接</t>
  </si>
  <si>
    <t>MW_5</t>
    <phoneticPr fontId="2"/>
  </si>
  <si>
    <t>MW_6</t>
    <phoneticPr fontId="2"/>
  </si>
  <si>
    <t>MW_7</t>
    <phoneticPr fontId="2"/>
  </si>
  <si>
    <t>MW_8</t>
    <phoneticPr fontId="2"/>
  </si>
  <si>
    <t>MW_9</t>
    <phoneticPr fontId="2"/>
  </si>
  <si>
    <t>MW_10_1</t>
    <phoneticPr fontId="2"/>
  </si>
  <si>
    <t>MW_10_2</t>
    <phoneticPr fontId="2"/>
  </si>
  <si>
    <t>外来</t>
    <rPh sb="0" eb="2">
      <t>ガイライ</t>
    </rPh>
    <phoneticPr fontId="2"/>
  </si>
  <si>
    <t>訪問</t>
    <rPh sb="0" eb="2">
      <t>ホウモン</t>
    </rPh>
    <phoneticPr fontId="2"/>
  </si>
  <si>
    <t>サポート</t>
  </si>
  <si>
    <t>入院中の母子のケア</t>
  </si>
  <si>
    <t>母子の健診（外来）</t>
  </si>
  <si>
    <t>母子の家庭訪問</t>
  </si>
  <si>
    <t>個別相談_電話</t>
    <rPh sb="0" eb="2">
      <t>コベt</t>
    </rPh>
    <rPh sb="2" eb="4">
      <t>ソウダン</t>
    </rPh>
    <rPh sb="5" eb="7">
      <t>デンワ</t>
    </rPh>
    <phoneticPr fontId="2"/>
  </si>
  <si>
    <t>個別相談_オンライン</t>
    <rPh sb="0" eb="2">
      <t>コベt</t>
    </rPh>
    <rPh sb="2" eb="4">
      <t>ソウダン</t>
    </rPh>
    <phoneticPr fontId="2"/>
  </si>
  <si>
    <t>転院・搬送時のケア</t>
    <rPh sb="0" eb="2">
      <t>テンイン</t>
    </rPh>
    <rPh sb="3" eb="6">
      <t>ハンソウジ</t>
    </rPh>
    <phoneticPr fontId="2"/>
  </si>
  <si>
    <t>MW_4_1</t>
    <phoneticPr fontId="2"/>
  </si>
  <si>
    <t>直接介助_初産</t>
    <rPh sb="5" eb="7">
      <t>ショサン</t>
    </rPh>
    <phoneticPr fontId="2"/>
  </si>
  <si>
    <t>直接介助_経産</t>
    <rPh sb="5" eb="7">
      <t>ケイサン</t>
    </rPh>
    <phoneticPr fontId="2"/>
  </si>
  <si>
    <t>産後ケア（宿泊型・デイケア型）</t>
  </si>
  <si>
    <t>産後ケア（アウトリーチ型）</t>
  </si>
  <si>
    <t>様式3</t>
    <rPh sb="0" eb="2">
      <t>ヨウシキ</t>
    </rPh>
    <phoneticPr fontId="2"/>
  </si>
  <si>
    <t>▶▶助産実践時間（合計）</t>
    <rPh sb="2" eb="8">
      <t>ジョサンジッセンジカン</t>
    </rPh>
    <rPh sb="9" eb="11">
      <t>ゴウケイ</t>
    </rPh>
    <phoneticPr fontId="2"/>
  </si>
  <si>
    <t>会員番号：</t>
    <rPh sb="0" eb="4">
      <t>カイインバンゴウ</t>
    </rPh>
    <phoneticPr fontId="2"/>
  </si>
  <si>
    <t>氏名：</t>
    <rPh sb="0" eb="2">
      <t>シメイ</t>
    </rPh>
    <phoneticPr fontId="2"/>
  </si>
  <si>
    <t>例）2022/4/1</t>
    <rPh sb="0" eb="1">
      <t>レイ</t>
    </rPh>
    <phoneticPr fontId="2"/>
  </si>
  <si>
    <t>母子の健診（外来）</t>
    <rPh sb="0" eb="2">
      <t>ボシ</t>
    </rPh>
    <rPh sb="3" eb="5">
      <t>ケンシン</t>
    </rPh>
    <rPh sb="6" eb="8">
      <t>ガイライ</t>
    </rPh>
    <phoneticPr fontId="2"/>
  </si>
  <si>
    <t>実践報告時間</t>
    <rPh sb="0" eb="6">
      <t>ジッセンホウコクジカン</t>
    </rPh>
    <phoneticPr fontId="2"/>
  </si>
  <si>
    <t>様式2</t>
    <rPh sb="0" eb="2">
      <t>ヨウシキ</t>
    </rPh>
    <phoneticPr fontId="2"/>
  </si>
  <si>
    <t>開業助産師ラダーⅠ承認制度　研修受講記録</t>
    <rPh sb="0" eb="5">
      <t>カイギョウジョサンシ</t>
    </rPh>
    <rPh sb="9" eb="13">
      <t>ショウニンセイド</t>
    </rPh>
    <rPh sb="14" eb="20">
      <t>ケンシュウジュコウキロク</t>
    </rPh>
    <phoneticPr fontId="2"/>
  </si>
  <si>
    <t>▶▶科目別受講時間（合計）</t>
    <rPh sb="2" eb="5">
      <t>カモクベツ</t>
    </rPh>
    <rPh sb="5" eb="7">
      <t>ジュコウ</t>
    </rPh>
    <rPh sb="7" eb="9">
      <t>ジカン</t>
    </rPh>
    <rPh sb="10" eb="12">
      <t>ゴウケイ</t>
    </rPh>
    <phoneticPr fontId="2"/>
  </si>
  <si>
    <t>科目1</t>
    <rPh sb="0" eb="2">
      <t>カモク</t>
    </rPh>
    <phoneticPr fontId="2"/>
  </si>
  <si>
    <t>必要要件［18時間］</t>
    <rPh sb="0" eb="4">
      <t>ヒツヨウヨウケン</t>
    </rPh>
    <rPh sb="7" eb="9">
      <t>ジカン</t>
    </rPh>
    <phoneticPr fontId="2"/>
  </si>
  <si>
    <t>科目2</t>
    <rPh sb="0" eb="2">
      <t>カモク</t>
    </rPh>
    <phoneticPr fontId="2"/>
  </si>
  <si>
    <t>科目3</t>
    <rPh sb="0" eb="2">
      <t>カモク</t>
    </rPh>
    <phoneticPr fontId="2"/>
  </si>
  <si>
    <t>必要要件［24時間］</t>
    <rPh sb="0" eb="4">
      <t>ヒツヨウヨウケン</t>
    </rPh>
    <rPh sb="7" eb="9">
      <t>ジカン</t>
    </rPh>
    <phoneticPr fontId="2"/>
  </si>
  <si>
    <t>研修会名・内容</t>
    <rPh sb="0" eb="4">
      <t>ケンシュウカイメイ</t>
    </rPh>
    <rPh sb="5" eb="7">
      <t>ナイヨウ</t>
    </rPh>
    <phoneticPr fontId="2"/>
  </si>
  <si>
    <t>講師名</t>
    <rPh sb="0" eb="3">
      <t>コウシメイ</t>
    </rPh>
    <phoneticPr fontId="2"/>
  </si>
  <si>
    <t>主催</t>
    <rPh sb="0" eb="2">
      <t>シュサイ</t>
    </rPh>
    <phoneticPr fontId="2"/>
  </si>
  <si>
    <t>時間（分）</t>
    <rPh sb="0" eb="2">
      <t>ジカン</t>
    </rPh>
    <rPh sb="3" eb="4">
      <t>フン</t>
    </rPh>
    <phoneticPr fontId="2"/>
  </si>
  <si>
    <t>科目</t>
    <rPh sb="0" eb="2">
      <t>カモク</t>
    </rPh>
    <phoneticPr fontId="2"/>
  </si>
  <si>
    <t>助産倫理</t>
    <rPh sb="0" eb="4">
      <t>ジョサンリンリ</t>
    </rPh>
    <phoneticPr fontId="2"/>
  </si>
  <si>
    <t>鳥越花子</t>
    <rPh sb="0" eb="4">
      <t>トリコエハナコ</t>
    </rPh>
    <phoneticPr fontId="2"/>
  </si>
  <si>
    <t>日本助産師会</t>
    <rPh sb="0" eb="6">
      <t>ニホンジョサンシカイ</t>
    </rPh>
    <phoneticPr fontId="2"/>
  </si>
  <si>
    <t>　開業助産師ラダーⅠ承認制度　助産実践報告書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</si>
</sst>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0_);[Red]\(0.00\)"/>
    <numFmt numFmtId="178" formatCode="0.00_ "/>
    <numFmt numFmtId="179" formatCode="0.0&quot; 時間 済 /&quot;"/>
  </numFmts>
  <fonts count="18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P明朝 Medium"/>
      <family val="1"/>
      <charset val="128"/>
    </font>
    <font>
      <sz val="11"/>
      <color rgb="FF000000"/>
      <name val="BIZ UDP明朝 Medium"/>
      <family val="1"/>
      <charset val="128"/>
    </font>
    <font>
      <sz val="10"/>
      <color rgb="FFFF0000"/>
      <name val="UD デジタル 教科書体 NP-R"/>
      <family val="1"/>
      <charset val="128"/>
    </font>
    <font>
      <sz val="12"/>
      <color theme="1"/>
      <name val="BIZ UDゴシック"/>
      <family val="3"/>
      <charset val="128"/>
    </font>
    <font>
      <sz val="12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9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 vertical="center"/>
    </xf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/>
    <xf numFmtId="0" fontId="0" fillId="0" borderId="0" xfId="0" applyAlignment="1">
      <alignment horizontal="center" vertical="center"/>
    </xf>
    <xf numFmtId="177" fontId="7" fillId="2" borderId="1" xfId="0" applyNumberFormat="1" applyFont="1" applyFill="1" applyBorder="1" applyAlignment="1">
      <alignment horizontal="center"/>
    </xf>
    <xf numFmtId="177" fontId="0" fillId="3" borderId="1" xfId="0" applyNumberForma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/>
    <xf numFmtId="177" fontId="7" fillId="2" borderId="3" xfId="0" applyNumberFormat="1" applyFont="1" applyFill="1" applyBorder="1" applyAlignment="1">
      <alignment horizontal="center"/>
    </xf>
    <xf numFmtId="177" fontId="0" fillId="0" borderId="3" xfId="0" applyNumberFormat="1" applyBorder="1"/>
    <xf numFmtId="177" fontId="0" fillId="0" borderId="0" xfId="0" applyNumberFormat="1" applyBorder="1"/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4" borderId="5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89" applyFont="1" applyAlignment="1">
      <alignment horizontal="center" vertical="center"/>
    </xf>
    <xf numFmtId="0" fontId="11" fillId="0" borderId="0" xfId="89" applyFont="1">
      <alignment vertical="center"/>
    </xf>
    <xf numFmtId="0" fontId="9" fillId="0" borderId="0" xfId="89" applyFont="1" applyAlignment="1">
      <alignment horizontal="right" vertical="center"/>
    </xf>
    <xf numFmtId="0" fontId="14" fillId="0" borderId="0" xfId="89" applyFont="1" applyAlignment="1">
      <alignment horizontal="right" vertical="center"/>
    </xf>
    <xf numFmtId="0" fontId="10" fillId="0" borderId="0" xfId="89" applyFont="1" applyAlignment="1">
      <alignment horizontal="center" vertical="center"/>
    </xf>
    <xf numFmtId="0" fontId="15" fillId="0" borderId="0" xfId="89" applyFont="1" applyFill="1" applyBorder="1" applyAlignment="1">
      <alignment horizontal="right" vertical="center"/>
    </xf>
    <xf numFmtId="0" fontId="16" fillId="0" borderId="0" xfId="89" applyFont="1" applyAlignment="1">
      <alignment horizontal="center" vertical="center"/>
    </xf>
    <xf numFmtId="0" fontId="11" fillId="0" borderId="8" xfId="89" applyFont="1" applyFill="1" applyBorder="1" applyAlignment="1">
      <alignment horizontal="right" vertical="center"/>
    </xf>
    <xf numFmtId="0" fontId="11" fillId="5" borderId="9" xfId="89" applyFont="1" applyFill="1" applyBorder="1" applyAlignment="1">
      <alignment horizontal="center" vertical="center"/>
    </xf>
    <xf numFmtId="179" fontId="11" fillId="0" borderId="10" xfId="89" applyNumberFormat="1" applyFont="1" applyFill="1" applyBorder="1" applyAlignment="1">
      <alignment horizontal="left" vertical="center" indent="1" shrinkToFit="1"/>
    </xf>
    <xf numFmtId="0" fontId="11" fillId="0" borderId="11" xfId="89" applyFont="1" applyFill="1" applyBorder="1" applyAlignment="1">
      <alignment horizontal="left" vertical="center"/>
    </xf>
    <xf numFmtId="0" fontId="11" fillId="0" borderId="12" xfId="89" applyFont="1" applyFill="1" applyBorder="1" applyAlignment="1">
      <alignment horizontal="left" vertical="center"/>
    </xf>
    <xf numFmtId="0" fontId="15" fillId="0" borderId="0" xfId="89" applyFont="1" applyAlignment="1">
      <alignment horizontal="center" vertical="center"/>
    </xf>
    <xf numFmtId="0" fontId="11" fillId="0" borderId="8" xfId="89" applyFont="1" applyFill="1" applyBorder="1" applyAlignment="1">
      <alignment vertical="center"/>
    </xf>
    <xf numFmtId="0" fontId="11" fillId="5" borderId="13" xfId="89" applyFont="1" applyFill="1" applyBorder="1" applyAlignment="1">
      <alignment horizontal="center" vertical="center"/>
    </xf>
    <xf numFmtId="179" fontId="11" fillId="0" borderId="14" xfId="89" applyNumberFormat="1" applyFont="1" applyFill="1" applyBorder="1" applyAlignment="1">
      <alignment horizontal="left" vertical="center" indent="1" shrinkToFit="1"/>
    </xf>
    <xf numFmtId="0" fontId="11" fillId="0" borderId="14" xfId="89" applyFont="1" applyFill="1" applyBorder="1" applyAlignment="1">
      <alignment horizontal="left" vertical="center"/>
    </xf>
    <xf numFmtId="0" fontId="11" fillId="0" borderId="15" xfId="89" applyFont="1" applyFill="1" applyBorder="1" applyAlignment="1">
      <alignment horizontal="left" vertical="center"/>
    </xf>
    <xf numFmtId="0" fontId="11" fillId="5" borderId="16" xfId="89" applyFont="1" applyFill="1" applyBorder="1" applyAlignment="1">
      <alignment horizontal="center" vertical="center"/>
    </xf>
    <xf numFmtId="179" fontId="11" fillId="0" borderId="17" xfId="89" applyNumberFormat="1" applyFont="1" applyFill="1" applyBorder="1" applyAlignment="1">
      <alignment horizontal="left" vertical="center" indent="1" shrinkToFit="1"/>
    </xf>
    <xf numFmtId="0" fontId="11" fillId="0" borderId="7" xfId="89" applyFont="1" applyFill="1" applyBorder="1" applyAlignment="1">
      <alignment horizontal="left" vertical="center"/>
    </xf>
    <xf numFmtId="0" fontId="11" fillId="0" borderId="18" xfId="89" applyFont="1" applyFill="1" applyBorder="1" applyAlignment="1">
      <alignment horizontal="left" vertical="center"/>
    </xf>
    <xf numFmtId="0" fontId="15" fillId="0" borderId="0" xfId="89" applyFont="1" applyAlignment="1">
      <alignment horizontal="left" vertical="center"/>
    </xf>
    <xf numFmtId="0" fontId="15" fillId="4" borderId="1" xfId="89" applyFont="1" applyFill="1" applyBorder="1" applyAlignment="1">
      <alignment horizontal="center" vertical="center"/>
    </xf>
    <xf numFmtId="14" fontId="13" fillId="0" borderId="1" xfId="89" applyNumberFormat="1" applyFont="1" applyBorder="1" applyAlignment="1">
      <alignment horizontal="center" vertical="center"/>
    </xf>
    <xf numFmtId="0" fontId="13" fillId="0" borderId="1" xfId="89" applyFont="1" applyBorder="1">
      <alignment vertical="center"/>
    </xf>
    <xf numFmtId="0" fontId="13" fillId="0" borderId="1" xfId="89" applyFont="1" applyBorder="1" applyAlignment="1">
      <alignment horizontal="center" vertical="center"/>
    </xf>
    <xf numFmtId="0" fontId="17" fillId="0" borderId="0" xfId="0" applyFont="1" applyAlignment="1">
      <alignment horizontal="distributed"/>
    </xf>
    <xf numFmtId="0" fontId="10" fillId="0" borderId="0" xfId="89" applyFont="1" applyAlignment="1">
      <alignment horizontal="center" vertical="center"/>
    </xf>
    <xf numFmtId="0" fontId="11" fillId="0" borderId="2" xfId="0" applyNumberFormat="1" applyFont="1" applyBorder="1" applyAlignment="1" applyProtection="1">
      <alignment horizontal="center" vertical="center"/>
      <protection hidden="1"/>
    </xf>
    <xf numFmtId="0" fontId="11" fillId="0" borderId="3" xfId="0" applyNumberFormat="1" applyFont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7" xfId="89" applyFont="1" applyFill="1" applyBorder="1" applyAlignment="1" applyProtection="1">
      <alignment horizontal="center" vertical="center"/>
      <protection locked="0"/>
    </xf>
    <xf numFmtId="0" fontId="15" fillId="0" borderId="7" xfId="89" applyFont="1" applyFill="1" applyBorder="1" applyAlignment="1" applyProtection="1">
      <alignment horizontal="center" vertical="center"/>
      <protection locked="0"/>
    </xf>
    <xf numFmtId="0" fontId="11" fillId="0" borderId="1" xfId="89" applyFont="1" applyBorder="1" applyAlignment="1" applyProtection="1">
      <alignment horizontal="center" vertical="center"/>
      <protection locked="0"/>
    </xf>
    <xf numFmtId="0" fontId="11" fillId="0" borderId="1" xfId="89" applyFont="1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</cellXfs>
  <cellStyles count="9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標準" xfId="0" builtinId="0"/>
    <cellStyle name="標準 2" xfId="89" xr:uid="{00000000-0005-0000-0000-00002D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</cellStyles>
  <dxfs count="0"/>
  <tableStyles count="0" defaultTableStyle="TableStyleMedium9" defaultPivotStyle="PivotStyleMedium4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123825</xdr:rowOff>
    </xdr:from>
    <xdr:to>
      <xdr:col>1</xdr:col>
      <xdr:colOff>304800</xdr:colOff>
      <xdr:row>2</xdr:row>
      <xdr:rowOff>203072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499CF8B-BE7A-2499-2A4D-99A457F59E70}"/>
            </a:ext>
          </a:extLst>
        </xdr:cNvPr>
        <xdr:cNvSpPr/>
      </xdr:nvSpPr>
      <xdr:spPr>
        <a:xfrm>
          <a:off x="19051" y="123825"/>
          <a:ext cx="1171574" cy="574547"/>
        </a:xfrm>
        <a:prstGeom prst="wedgeRectCallout">
          <a:avLst>
            <a:gd name="adj1" fmla="val 36859"/>
            <a:gd name="adj2" fmla="val 7244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0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ハイフンを除く</a:t>
          </a:r>
          <a:endParaRPr kumimoji="1" lang="en-US" altLang="ja-JP" sz="1000" b="1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ctr">
            <a:lnSpc>
              <a:spcPts val="1600"/>
            </a:lnSpc>
          </a:pPr>
          <a:r>
            <a:rPr kumimoji="1" lang="ja-JP" altLang="en-US" sz="10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数字</a:t>
          </a:r>
          <a:r>
            <a:rPr kumimoji="1" lang="en-US" altLang="ja-JP" sz="10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6</a:t>
          </a:r>
          <a:r>
            <a:rPr kumimoji="1" lang="ja-JP" altLang="en-US" sz="10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ケタを入力</a:t>
          </a:r>
        </a:p>
      </xdr:txBody>
    </xdr:sp>
    <xdr:clientData fPrintsWithSheet="0"/>
  </xdr:twoCellAnchor>
  <xdr:twoCellAnchor>
    <xdr:from>
      <xdr:col>6</xdr:col>
      <xdr:colOff>190500</xdr:colOff>
      <xdr:row>3</xdr:row>
      <xdr:rowOff>133350</xdr:rowOff>
    </xdr:from>
    <xdr:to>
      <xdr:col>9</xdr:col>
      <xdr:colOff>38100</xdr:colOff>
      <xdr:row>6</xdr:row>
      <xdr:rowOff>123824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1AC864B-BB93-4D6A-8923-42FA54AADDBD}"/>
            </a:ext>
          </a:extLst>
        </xdr:cNvPr>
        <xdr:cNvSpPr/>
      </xdr:nvSpPr>
      <xdr:spPr>
        <a:xfrm>
          <a:off x="6267450" y="876300"/>
          <a:ext cx="1905000" cy="733424"/>
        </a:xfrm>
        <a:prstGeom prst="wedgeRectCallout">
          <a:avLst>
            <a:gd name="adj1" fmla="val -64646"/>
            <a:gd name="adj2" fmla="val 2926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科目別受講時間：入力不要</a:t>
          </a:r>
          <a:endParaRPr kumimoji="1" lang="en-US" altLang="ja-JP" sz="1050" b="1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自動計算で表示されます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47625</xdr:rowOff>
    </xdr:from>
    <xdr:to>
      <xdr:col>1</xdr:col>
      <xdr:colOff>321469</xdr:colOff>
      <xdr:row>3</xdr:row>
      <xdr:rowOff>7810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4182E8A-F3A9-FD0C-137B-CACBD61DDA33}"/>
            </a:ext>
          </a:extLst>
        </xdr:cNvPr>
        <xdr:cNvSpPr/>
      </xdr:nvSpPr>
      <xdr:spPr>
        <a:xfrm>
          <a:off x="9526" y="47625"/>
          <a:ext cx="1216818" cy="555498"/>
        </a:xfrm>
        <a:prstGeom prst="wedgeRectCallout">
          <a:avLst>
            <a:gd name="adj1" fmla="val -7299"/>
            <a:gd name="adj2" fmla="val 6716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ハイフンを除く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数字</a:t>
          </a:r>
          <a:r>
            <a:rPr kumimoji="1" lang="en-US" altLang="ja-JP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6</a:t>
          </a:r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ケタを入力</a:t>
          </a:r>
        </a:p>
      </xdr:txBody>
    </xdr:sp>
    <xdr:clientData fPrintsWithSheet="0"/>
  </xdr:twoCellAnchor>
  <xdr:twoCellAnchor>
    <xdr:from>
      <xdr:col>5</xdr:col>
      <xdr:colOff>219076</xdr:colOff>
      <xdr:row>4</xdr:row>
      <xdr:rowOff>295274</xdr:rowOff>
    </xdr:from>
    <xdr:to>
      <xdr:col>6</xdr:col>
      <xdr:colOff>443443</xdr:colOff>
      <xdr:row>6</xdr:row>
      <xdr:rowOff>66656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8E5288BB-E8E1-E911-7F86-DAB09BD5FD51}"/>
            </a:ext>
          </a:extLst>
        </xdr:cNvPr>
        <xdr:cNvGrpSpPr/>
      </xdr:nvGrpSpPr>
      <xdr:grpSpPr>
        <a:xfrm>
          <a:off x="6419851" y="1228724"/>
          <a:ext cx="1414992" cy="533382"/>
          <a:chOff x="7753350" y="1386688"/>
          <a:chExt cx="1678794" cy="1303506"/>
        </a:xfrm>
      </xdr:grpSpPr>
      <xdr:sp macro="" textlink="">
        <xdr:nvSpPr>
          <xdr:cNvPr id="22" name="吹き出し: 四角形 21">
            <a:extLst>
              <a:ext uri="{FF2B5EF4-FFF2-40B4-BE49-F238E27FC236}">
                <a16:creationId xmlns:a16="http://schemas.microsoft.com/office/drawing/2014/main" id="{B7E97176-2448-495B-93D3-89FFE9D57373}"/>
              </a:ext>
            </a:extLst>
          </xdr:cNvPr>
          <xdr:cNvSpPr/>
        </xdr:nvSpPr>
        <xdr:spPr>
          <a:xfrm>
            <a:off x="7753351" y="1842495"/>
            <a:ext cx="1028698" cy="752310"/>
          </a:xfrm>
          <a:prstGeom prst="wedgeRectCallout">
            <a:avLst>
              <a:gd name="adj1" fmla="val -65555"/>
              <a:gd name="adj2" fmla="val 130770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en-US" altLang="ja-JP" sz="11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endParaRPr>
          </a:p>
        </xdr:txBody>
      </xdr:sp>
      <xdr:sp macro="" textlink="">
        <xdr:nvSpPr>
          <xdr:cNvPr id="23" name="吹き出し: 四角形 22">
            <a:extLst>
              <a:ext uri="{FF2B5EF4-FFF2-40B4-BE49-F238E27FC236}">
                <a16:creationId xmlns:a16="http://schemas.microsoft.com/office/drawing/2014/main" id="{7F3A62F0-4491-46D6-9975-FFFFA75A44DC}"/>
              </a:ext>
            </a:extLst>
          </xdr:cNvPr>
          <xdr:cNvSpPr/>
        </xdr:nvSpPr>
        <xdr:spPr>
          <a:xfrm>
            <a:off x="7753350" y="1386688"/>
            <a:ext cx="1678794" cy="1303506"/>
          </a:xfrm>
          <a:prstGeom prst="wedgeRectCallout">
            <a:avLst>
              <a:gd name="adj1" fmla="val -64164"/>
              <a:gd name="adj2" fmla="val -39810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kumimoji="1" lang="ja-JP" altLang="en-US" sz="1100" b="1">
                <a:solidFill>
                  <a:schemeClr val="tx1"/>
                </a:solidFill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時間の入力不要。</a:t>
            </a:r>
            <a:endParaRPr kumimoji="1" lang="en-US" altLang="ja-JP" sz="11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endParaRPr>
          </a:p>
          <a:p>
            <a:pPr algn="l"/>
            <a:r>
              <a:rPr kumimoji="1" lang="ja-JP" altLang="en-US" sz="1100" b="1">
                <a:solidFill>
                  <a:schemeClr val="tx1"/>
                </a:solidFill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自動計算されます。</a:t>
            </a:r>
            <a:endParaRPr kumimoji="1" lang="en-US" altLang="ja-JP" sz="11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endParaRPr>
          </a:p>
        </xdr:txBody>
      </xdr:sp>
    </xdr:grpSp>
    <xdr:clientData fPrintsWithSheet="0"/>
  </xdr:twoCellAnchor>
  <xdr:twoCellAnchor>
    <xdr:from>
      <xdr:col>0</xdr:col>
      <xdr:colOff>47625</xdr:colOff>
      <xdr:row>5</xdr:row>
      <xdr:rowOff>102031</xdr:rowOff>
    </xdr:from>
    <xdr:to>
      <xdr:col>0</xdr:col>
      <xdr:colOff>368267</xdr:colOff>
      <xdr:row>7</xdr:row>
      <xdr:rowOff>61553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4539BB5C-3FA2-4661-97EB-0798C5B73F94}"/>
            </a:ext>
          </a:extLst>
        </xdr:cNvPr>
        <xdr:cNvSpPr>
          <a:spLocks noChangeAspect="1"/>
        </xdr:cNvSpPr>
      </xdr:nvSpPr>
      <xdr:spPr>
        <a:xfrm>
          <a:off x="47625" y="1590312"/>
          <a:ext cx="320642" cy="328616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1</a:t>
          </a:r>
          <a:endParaRPr kumimoji="1" lang="ja-JP" altLang="en-US" sz="1400"/>
        </a:p>
      </xdr:txBody>
    </xdr:sp>
    <xdr:clientData fPrintsWithSheet="0"/>
  </xdr:twoCellAnchor>
  <xdr:twoCellAnchor>
    <xdr:from>
      <xdr:col>1</xdr:col>
      <xdr:colOff>86991</xdr:colOff>
      <xdr:row>5</xdr:row>
      <xdr:rowOff>99096</xdr:rowOff>
    </xdr:from>
    <xdr:to>
      <xdr:col>1</xdr:col>
      <xdr:colOff>405251</xdr:colOff>
      <xdr:row>7</xdr:row>
      <xdr:rowOff>58618</xdr:rowOff>
    </xdr:to>
    <xdr:sp macro="" textlink="">
      <xdr:nvSpPr>
        <xdr:cNvPr id="7" name="フローチャート: 結合子 6">
          <a:extLst>
            <a:ext uri="{FF2B5EF4-FFF2-40B4-BE49-F238E27FC236}">
              <a16:creationId xmlns:a16="http://schemas.microsoft.com/office/drawing/2014/main" id="{252914E5-41F4-498D-9BB2-B44F542C6EE4}"/>
            </a:ext>
          </a:extLst>
        </xdr:cNvPr>
        <xdr:cNvSpPr>
          <a:spLocks noChangeAspect="1"/>
        </xdr:cNvSpPr>
      </xdr:nvSpPr>
      <xdr:spPr>
        <a:xfrm>
          <a:off x="991866" y="1587377"/>
          <a:ext cx="318260" cy="328616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2</a:t>
          </a:r>
          <a:endParaRPr kumimoji="1" lang="ja-JP" altLang="en-US" sz="1400"/>
        </a:p>
      </xdr:txBody>
    </xdr:sp>
    <xdr:clientData fPrintsWithSheet="0"/>
  </xdr:twoCellAnchor>
  <xdr:twoCellAnchor>
    <xdr:from>
      <xdr:col>3</xdr:col>
      <xdr:colOff>6447</xdr:colOff>
      <xdr:row>5</xdr:row>
      <xdr:rowOff>150910</xdr:rowOff>
    </xdr:from>
    <xdr:to>
      <xdr:col>3</xdr:col>
      <xdr:colOff>322326</xdr:colOff>
      <xdr:row>7</xdr:row>
      <xdr:rowOff>103173</xdr:rowOff>
    </xdr:to>
    <xdr:sp macro="" textlink="">
      <xdr:nvSpPr>
        <xdr:cNvPr id="9" name="フローチャート: 結合子 8">
          <a:extLst>
            <a:ext uri="{FF2B5EF4-FFF2-40B4-BE49-F238E27FC236}">
              <a16:creationId xmlns:a16="http://schemas.microsoft.com/office/drawing/2014/main" id="{E4990CEB-98E2-4917-B674-37A415B64F61}"/>
            </a:ext>
          </a:extLst>
        </xdr:cNvPr>
        <xdr:cNvSpPr>
          <a:spLocks noChangeAspect="1"/>
        </xdr:cNvSpPr>
      </xdr:nvSpPr>
      <xdr:spPr>
        <a:xfrm>
          <a:off x="4828478" y="1639191"/>
          <a:ext cx="315879" cy="321357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4</a:t>
          </a:r>
          <a:endParaRPr kumimoji="1" lang="ja-JP" altLang="en-US" sz="1400"/>
        </a:p>
      </xdr:txBody>
    </xdr:sp>
    <xdr:clientData fPrintsWithSheet="0"/>
  </xdr:twoCellAnchor>
  <xdr:twoCellAnchor>
    <xdr:from>
      <xdr:col>4</xdr:col>
      <xdr:colOff>532041</xdr:colOff>
      <xdr:row>3</xdr:row>
      <xdr:rowOff>142875</xdr:rowOff>
    </xdr:from>
    <xdr:to>
      <xdr:col>5</xdr:col>
      <xdr:colOff>163594</xdr:colOff>
      <xdr:row>4</xdr:row>
      <xdr:rowOff>130971</xdr:rowOff>
    </xdr:to>
    <xdr:sp macro="" textlink="">
      <xdr:nvSpPr>
        <xdr:cNvPr id="11" name="フローチャート: 結合子 10">
          <a:extLst>
            <a:ext uri="{FF2B5EF4-FFF2-40B4-BE49-F238E27FC236}">
              <a16:creationId xmlns:a16="http://schemas.microsoft.com/office/drawing/2014/main" id="{55D5F2D1-69D7-486A-BE67-6E8197D80270}"/>
            </a:ext>
          </a:extLst>
        </xdr:cNvPr>
        <xdr:cNvSpPr>
          <a:spLocks noChangeAspect="1"/>
        </xdr:cNvSpPr>
      </xdr:nvSpPr>
      <xdr:spPr>
        <a:xfrm>
          <a:off x="6047016" y="752475"/>
          <a:ext cx="317353" cy="311946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5</a:t>
          </a:r>
          <a:endParaRPr kumimoji="1" lang="ja-JP" altLang="en-US" sz="1400"/>
        </a:p>
      </xdr:txBody>
    </xdr:sp>
    <xdr:clientData fPrintsWithSheet="0"/>
  </xdr:twoCellAnchor>
  <xdr:twoCellAnchor>
    <xdr:from>
      <xdr:col>5</xdr:col>
      <xdr:colOff>595313</xdr:colOff>
      <xdr:row>0</xdr:row>
      <xdr:rowOff>130968</xdr:rowOff>
    </xdr:from>
    <xdr:to>
      <xdr:col>7</xdr:col>
      <xdr:colOff>798991</xdr:colOff>
      <xdr:row>4</xdr:row>
      <xdr:rowOff>202406</xdr:rowOff>
    </xdr:to>
    <xdr:sp macro="" textlink="">
      <xdr:nvSpPr>
        <xdr:cNvPr id="13" name="円形吹き出し 3">
          <a:extLst>
            <a:ext uri="{FF2B5EF4-FFF2-40B4-BE49-F238E27FC236}">
              <a16:creationId xmlns:a16="http://schemas.microsoft.com/office/drawing/2014/main" id="{77D4A778-E552-475B-8E11-BBC8432ADE11}"/>
            </a:ext>
          </a:extLst>
        </xdr:cNvPr>
        <xdr:cNvSpPr/>
      </xdr:nvSpPr>
      <xdr:spPr>
        <a:xfrm>
          <a:off x="6798469" y="130968"/>
          <a:ext cx="2584928" cy="988219"/>
        </a:xfrm>
        <a:prstGeom prst="wedgeEllipseCallout">
          <a:avLst>
            <a:gd name="adj1" fmla="val -45794"/>
            <a:gd name="adj2" fmla="val 16808"/>
          </a:avLst>
        </a:prstGeom>
        <a:noFill/>
        <a:ln w="25400">
          <a:solidFill>
            <a:srgbClr val="00B05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tx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書式設定に変更を</a:t>
          </a:r>
          <a:endParaRPr kumimoji="1" lang="en-US" altLang="ja-JP" sz="1400" b="1">
            <a:solidFill>
              <a:schemeClr val="tx1"/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tx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加えないでください</a:t>
          </a:r>
          <a:endParaRPr lang="ja-JP" altLang="ja-JP" sz="1400" b="1">
            <a:solidFill>
              <a:schemeClr val="tx1"/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ctr"/>
          <a:endParaRPr kumimoji="1" lang="ja-JP" altLang="en-US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 fPrintsWithSheet="0"/>
  </xdr:twoCellAnchor>
  <xdr:twoCellAnchor>
    <xdr:from>
      <xdr:col>2</xdr:col>
      <xdr:colOff>167270</xdr:colOff>
      <xdr:row>5</xdr:row>
      <xdr:rowOff>130498</xdr:rowOff>
    </xdr:from>
    <xdr:to>
      <xdr:col>2</xdr:col>
      <xdr:colOff>487340</xdr:colOff>
      <xdr:row>7</xdr:row>
      <xdr:rowOff>92400</xdr:rowOff>
    </xdr:to>
    <xdr:sp macro="" textlink="">
      <xdr:nvSpPr>
        <xdr:cNvPr id="20" name="フローチャート: 結合子 19">
          <a:extLst>
            <a:ext uri="{FF2B5EF4-FFF2-40B4-BE49-F238E27FC236}">
              <a16:creationId xmlns:a16="http://schemas.microsoft.com/office/drawing/2014/main" id="{768E1806-8FE6-48C9-8E10-104D7D4E1A03}"/>
            </a:ext>
          </a:extLst>
        </xdr:cNvPr>
        <xdr:cNvSpPr>
          <a:spLocks noChangeAspect="1"/>
        </xdr:cNvSpPr>
      </xdr:nvSpPr>
      <xdr:spPr>
        <a:xfrm>
          <a:off x="2905708" y="1618779"/>
          <a:ext cx="320070" cy="330996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3</a:t>
          </a:r>
          <a:endParaRPr kumimoji="1" lang="ja-JP" altLang="en-US" sz="1400"/>
        </a:p>
      </xdr:txBody>
    </xdr:sp>
    <xdr:clientData fPrintsWithSheet="0"/>
  </xdr:twoCellAnchor>
  <xdr:twoCellAnchor>
    <xdr:from>
      <xdr:col>5</xdr:col>
      <xdr:colOff>452438</xdr:colOff>
      <xdr:row>8</xdr:row>
      <xdr:rowOff>1</xdr:rowOff>
    </xdr:from>
    <xdr:to>
      <xdr:col>9</xdr:col>
      <xdr:colOff>668948</xdr:colOff>
      <xdr:row>23</xdr:row>
      <xdr:rowOff>59532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D10DB7E0-C009-997C-11A1-565DF5B3005C}"/>
            </a:ext>
          </a:extLst>
        </xdr:cNvPr>
        <xdr:cNvGrpSpPr/>
      </xdr:nvGrpSpPr>
      <xdr:grpSpPr>
        <a:xfrm>
          <a:off x="6653213" y="2066926"/>
          <a:ext cx="4979010" cy="3774281"/>
          <a:chOff x="6203156" y="2607469"/>
          <a:chExt cx="4979010" cy="3810000"/>
        </a:xfrm>
      </xdr:grpSpPr>
      <xdr:sp macro="" textlink="">
        <xdr:nvSpPr>
          <xdr:cNvPr id="12" name="角丸四角形 10">
            <a:extLst>
              <a:ext uri="{FF2B5EF4-FFF2-40B4-BE49-F238E27FC236}">
                <a16:creationId xmlns:a16="http://schemas.microsoft.com/office/drawing/2014/main" id="{05CEA4D8-8233-4EA7-92AB-B620E48BE0F6}"/>
              </a:ext>
            </a:extLst>
          </xdr:cNvPr>
          <xdr:cNvSpPr/>
        </xdr:nvSpPr>
        <xdr:spPr>
          <a:xfrm>
            <a:off x="6203156" y="2607469"/>
            <a:ext cx="4979010" cy="3810000"/>
          </a:xfrm>
          <a:prstGeom prst="roundRect">
            <a:avLst/>
          </a:prstGeom>
          <a:ln w="31750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400"/>
              <a:t>～報告書の書き方～</a:t>
            </a:r>
            <a:endParaRPr kumimoji="1" lang="en-US" altLang="ja-JP" sz="1400"/>
          </a:p>
          <a:p>
            <a:pPr algn="ctr"/>
            <a:endParaRPr kumimoji="1" lang="en-US" altLang="ja-JP" sz="1400"/>
          </a:p>
          <a:p>
            <a:pPr algn="l"/>
            <a:r>
              <a:rPr kumimoji="1" lang="ja-JP" altLang="en-US" sz="1400"/>
              <a:t>　　　～　　　　　</a:t>
            </a:r>
            <a:r>
              <a:rPr kumimoji="1" lang="ja-JP" altLang="en-US" sz="1200"/>
              <a:t>まで、順番に進んでください！</a:t>
            </a:r>
            <a:endParaRPr kumimoji="1" lang="en-US" altLang="ja-JP" sz="1200"/>
          </a:p>
          <a:p>
            <a:pPr algn="l"/>
            <a:endParaRPr kumimoji="1" lang="en-US" altLang="ja-JP" sz="1200"/>
          </a:p>
          <a:p>
            <a:pPr algn="l"/>
            <a:endParaRPr kumimoji="1" lang="en-US" altLang="ja-JP" sz="1400"/>
          </a:p>
          <a:p>
            <a:pPr algn="l"/>
            <a:r>
              <a:rPr kumimoji="1" lang="ja-JP" altLang="en-US" sz="1400"/>
              <a:t>　　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年月日をポートフォリオで確認・転記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</a:t>
            </a:r>
            <a:r>
              <a:rPr kumimoji="1" lang="ja-JP" alt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en-US" sz="1400"/>
              <a:t> </a:t>
            </a:r>
            <a:r>
              <a:rPr kumimoji="1" lang="ja-JP" altLang="en-US" sz="1200"/>
              <a:t>ポートフォリオの業務項目（</a:t>
            </a:r>
            <a:r>
              <a:rPr kumimoji="1" lang="en-US" altLang="ja-JP" sz="1200"/>
              <a:t>MW4</a:t>
            </a:r>
            <a:r>
              <a:rPr kumimoji="1" lang="ja-JP" altLang="en-US" sz="1200"/>
              <a:t>～</a:t>
            </a:r>
            <a:r>
              <a:rPr kumimoji="1" lang="en-US" altLang="ja-JP" sz="1200"/>
              <a:t>10</a:t>
            </a:r>
            <a:r>
              <a:rPr kumimoji="1" lang="ja-JP" altLang="en-US" sz="1200"/>
              <a:t>）を</a:t>
            </a:r>
            <a:r>
              <a:rPr kumimoji="1" lang="ja-JP" altLang="en-US" sz="1200">
                <a:latin typeface="Segoe UI Emoji" panose="020B0502040204020203" pitchFamily="34" charset="0"/>
              </a:rPr>
              <a:t>▼</a:t>
            </a:r>
            <a:r>
              <a:rPr kumimoji="1" lang="ja-JP" altLang="en-US" sz="1200"/>
              <a:t>プルダウンで選択</a:t>
            </a:r>
            <a:endParaRPr kumimoji="1" lang="en-US" altLang="ja-JP" sz="1200"/>
          </a:p>
          <a:p>
            <a:pPr algn="l"/>
            <a:endParaRPr kumimoji="1" lang="en-US" altLang="ja-JP" sz="1200"/>
          </a:p>
          <a:p>
            <a:pPr algn="l"/>
            <a:r>
              <a:rPr kumimoji="1" lang="ja-JP" altLang="en-US" sz="1400"/>
              <a:t>　　　</a:t>
            </a:r>
            <a:r>
              <a:rPr kumimoji="1"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業務項目に応じた内容を▼プルダウンから選択</a:t>
            </a:r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　</a:t>
            </a:r>
            <a:r>
              <a:rPr kumimoji="1" lang="ja-JP" altLang="en-US" sz="12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</a:t>
            </a:r>
            <a:r>
              <a:rPr kumimoji="1" lang="ja-JP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自動的に</a:t>
            </a:r>
            <a:r>
              <a:rPr kumimoji="1" lang="en-US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『</a:t>
            </a:r>
            <a:r>
              <a:rPr kumimoji="1" lang="ja-JP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地域における助産師の業務項目と時間換算</a:t>
            </a:r>
            <a:r>
              <a:rPr kumimoji="1" lang="en-US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』</a:t>
            </a:r>
            <a:endPara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　　に基づいた時間数が換算されるのを確認　　</a:t>
            </a:r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　　合計が</a:t>
            </a:r>
            <a:r>
              <a:rPr kumimoji="1" lang="en-US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120</a:t>
            </a:r>
            <a:r>
              <a:rPr kumimoji="1"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時間以上になっていることを確認</a:t>
            </a:r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" name="フローチャート: 結合子 13">
            <a:extLst>
              <a:ext uri="{FF2B5EF4-FFF2-40B4-BE49-F238E27FC236}">
                <a16:creationId xmlns:a16="http://schemas.microsoft.com/office/drawing/2014/main" id="{E22630AC-C0D9-413E-B205-637008E59722}"/>
              </a:ext>
            </a:extLst>
          </xdr:cNvPr>
          <xdr:cNvSpPr>
            <a:spLocks noChangeAspect="1"/>
          </xdr:cNvSpPr>
        </xdr:nvSpPr>
        <xdr:spPr>
          <a:xfrm>
            <a:off x="6454021" y="3274990"/>
            <a:ext cx="327262" cy="328242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1</a:t>
            </a:r>
            <a:endParaRPr kumimoji="1" lang="ja-JP" altLang="en-US" sz="1400"/>
          </a:p>
        </xdr:txBody>
      </xdr:sp>
      <xdr:sp macro="" textlink="">
        <xdr:nvSpPr>
          <xdr:cNvPr id="15" name="フローチャート: 結合子 14">
            <a:extLst>
              <a:ext uri="{FF2B5EF4-FFF2-40B4-BE49-F238E27FC236}">
                <a16:creationId xmlns:a16="http://schemas.microsoft.com/office/drawing/2014/main" id="{7D6FCEFA-A688-4BA3-BAF1-44390D0E69F1}"/>
              </a:ext>
            </a:extLst>
          </xdr:cNvPr>
          <xdr:cNvSpPr>
            <a:spLocks noChangeAspect="1"/>
          </xdr:cNvSpPr>
        </xdr:nvSpPr>
        <xdr:spPr>
          <a:xfrm>
            <a:off x="6458175" y="3901815"/>
            <a:ext cx="327262" cy="324361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1</a:t>
            </a:r>
            <a:endParaRPr kumimoji="1" lang="ja-JP" altLang="en-US" sz="1400"/>
          </a:p>
        </xdr:txBody>
      </xdr:sp>
      <xdr:sp macro="" textlink="">
        <xdr:nvSpPr>
          <xdr:cNvPr id="16" name="フローチャート: 結合子 15">
            <a:extLst>
              <a:ext uri="{FF2B5EF4-FFF2-40B4-BE49-F238E27FC236}">
                <a16:creationId xmlns:a16="http://schemas.microsoft.com/office/drawing/2014/main" id="{79387B99-EA36-457F-AEC8-563486283593}"/>
              </a:ext>
            </a:extLst>
          </xdr:cNvPr>
          <xdr:cNvSpPr>
            <a:spLocks noChangeAspect="1"/>
          </xdr:cNvSpPr>
        </xdr:nvSpPr>
        <xdr:spPr>
          <a:xfrm>
            <a:off x="6454591" y="4300875"/>
            <a:ext cx="327262" cy="326120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2</a:t>
            </a:r>
            <a:endParaRPr kumimoji="1" lang="ja-JP" altLang="en-US" sz="1400"/>
          </a:p>
        </xdr:txBody>
      </xdr:sp>
      <xdr:sp macro="" textlink="">
        <xdr:nvSpPr>
          <xdr:cNvPr id="17" name="フローチャート: 結合子 16">
            <a:extLst>
              <a:ext uri="{FF2B5EF4-FFF2-40B4-BE49-F238E27FC236}">
                <a16:creationId xmlns:a16="http://schemas.microsoft.com/office/drawing/2014/main" id="{81B6AD3B-2DD1-4123-B8AA-2CAB0D6FD71B}"/>
              </a:ext>
            </a:extLst>
          </xdr:cNvPr>
          <xdr:cNvSpPr>
            <a:spLocks noChangeAspect="1"/>
          </xdr:cNvSpPr>
        </xdr:nvSpPr>
        <xdr:spPr>
          <a:xfrm>
            <a:off x="6454333" y="5195798"/>
            <a:ext cx="327262" cy="326120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4</a:t>
            </a:r>
            <a:endParaRPr kumimoji="1" lang="ja-JP" altLang="en-US" sz="1400"/>
          </a:p>
        </xdr:txBody>
      </xdr:sp>
      <xdr:sp macro="" textlink="">
        <xdr:nvSpPr>
          <xdr:cNvPr id="18" name="フローチャート: 結合子 17">
            <a:extLst>
              <a:ext uri="{FF2B5EF4-FFF2-40B4-BE49-F238E27FC236}">
                <a16:creationId xmlns:a16="http://schemas.microsoft.com/office/drawing/2014/main" id="{08F81DFE-5D84-47A4-809B-8C3B2EFB1384}"/>
              </a:ext>
            </a:extLst>
          </xdr:cNvPr>
          <xdr:cNvSpPr>
            <a:spLocks noChangeAspect="1"/>
          </xdr:cNvSpPr>
        </xdr:nvSpPr>
        <xdr:spPr>
          <a:xfrm>
            <a:off x="6462712" y="5683849"/>
            <a:ext cx="327262" cy="326120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5</a:t>
            </a:r>
            <a:endParaRPr kumimoji="1" lang="ja-JP" altLang="en-US" sz="1400"/>
          </a:p>
        </xdr:txBody>
      </xdr:sp>
      <xdr:sp macro="" textlink="">
        <xdr:nvSpPr>
          <xdr:cNvPr id="19" name="フローチャート: 結合子 18">
            <a:extLst>
              <a:ext uri="{FF2B5EF4-FFF2-40B4-BE49-F238E27FC236}">
                <a16:creationId xmlns:a16="http://schemas.microsoft.com/office/drawing/2014/main" id="{A02CC871-40F8-4DC4-9B3B-AAEDF90F1F87}"/>
              </a:ext>
            </a:extLst>
          </xdr:cNvPr>
          <xdr:cNvSpPr>
            <a:spLocks noChangeAspect="1"/>
          </xdr:cNvSpPr>
        </xdr:nvSpPr>
        <xdr:spPr>
          <a:xfrm>
            <a:off x="7139858" y="3267076"/>
            <a:ext cx="327262" cy="328502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5</a:t>
            </a:r>
            <a:endParaRPr kumimoji="1" lang="ja-JP" altLang="en-US" sz="1400"/>
          </a:p>
        </xdr:txBody>
      </xdr:sp>
      <xdr:sp macro="" textlink="">
        <xdr:nvSpPr>
          <xdr:cNvPr id="21" name="フローチャート: 結合子 20">
            <a:extLst>
              <a:ext uri="{FF2B5EF4-FFF2-40B4-BE49-F238E27FC236}">
                <a16:creationId xmlns:a16="http://schemas.microsoft.com/office/drawing/2014/main" id="{650E29C0-DDF7-49D2-9FED-2FA3447D2B8F}"/>
              </a:ext>
            </a:extLst>
          </xdr:cNvPr>
          <xdr:cNvSpPr>
            <a:spLocks noChangeAspect="1"/>
          </xdr:cNvSpPr>
        </xdr:nvSpPr>
        <xdr:spPr>
          <a:xfrm>
            <a:off x="6451388" y="4723926"/>
            <a:ext cx="335174" cy="330996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3</a:t>
            </a:r>
            <a:endParaRPr kumimoji="1" lang="ja-JP" altLang="en-US" sz="14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zoomScaleNormal="100" workbookViewId="0">
      <selection activeCell="A12" sqref="A12:F12"/>
    </sheetView>
  </sheetViews>
  <sheetFormatPr defaultColWidth="9" defaultRowHeight="19.5" customHeight="1" x14ac:dyDescent="0.2"/>
  <cols>
    <col min="1" max="1" width="11.59765625" style="31" customWidth="1"/>
    <col min="2" max="2" width="23.3984375" style="32" customWidth="1"/>
    <col min="3" max="3" width="13.3984375" style="32" customWidth="1"/>
    <col min="4" max="4" width="13.3984375" style="31" customWidth="1"/>
    <col min="5" max="6" width="9" style="31"/>
    <col min="7" max="16384" width="9" style="32"/>
  </cols>
  <sheetData>
    <row r="1" spans="1:8" ht="19.5" customHeight="1" x14ac:dyDescent="0.2">
      <c r="F1" s="33" t="s">
        <v>46</v>
      </c>
      <c r="H1" s="34"/>
    </row>
    <row r="2" spans="1:8" ht="19.5" customHeight="1" x14ac:dyDescent="0.2">
      <c r="A2" s="59" t="s">
        <v>47</v>
      </c>
      <c r="B2" s="59"/>
      <c r="C2" s="59"/>
      <c r="D2" s="59"/>
      <c r="E2" s="59"/>
      <c r="F2" s="59"/>
    </row>
    <row r="3" spans="1:8" ht="19.5" customHeight="1" x14ac:dyDescent="0.2">
      <c r="A3" s="35"/>
      <c r="B3" s="35"/>
      <c r="C3" s="35"/>
      <c r="D3" s="35"/>
      <c r="E3" s="35"/>
      <c r="F3" s="35"/>
    </row>
    <row r="4" spans="1:8" ht="19.5" customHeight="1" x14ac:dyDescent="0.2">
      <c r="A4" s="36" t="s">
        <v>41</v>
      </c>
      <c r="B4" s="66"/>
      <c r="C4" s="36" t="s">
        <v>42</v>
      </c>
      <c r="D4" s="67"/>
      <c r="E4" s="67"/>
      <c r="F4" s="36"/>
    </row>
    <row r="5" spans="1:8" ht="19.5" customHeight="1" x14ac:dyDescent="0.2">
      <c r="A5" s="37"/>
      <c r="B5" s="35"/>
      <c r="C5" s="35"/>
      <c r="D5" s="35"/>
      <c r="E5" s="35"/>
      <c r="F5" s="35"/>
    </row>
    <row r="6" spans="1:8" ht="19.5" customHeight="1" x14ac:dyDescent="0.2">
      <c r="B6" s="38" t="s">
        <v>48</v>
      </c>
      <c r="C6" s="39" t="s">
        <v>49</v>
      </c>
      <c r="D6" s="40">
        <f>SUMIF(F12:F75,1,E12:E75)/60</f>
        <v>0</v>
      </c>
      <c r="E6" s="41" t="s">
        <v>50</v>
      </c>
      <c r="F6" s="42"/>
    </row>
    <row r="7" spans="1:8" ht="19.5" customHeight="1" x14ac:dyDescent="0.2">
      <c r="A7" s="43"/>
      <c r="B7" s="44"/>
      <c r="C7" s="45" t="s">
        <v>51</v>
      </c>
      <c r="D7" s="46">
        <f>SUMIF(F12:F75,2,E12:E75)/60</f>
        <v>0</v>
      </c>
      <c r="E7" s="47" t="s">
        <v>50</v>
      </c>
      <c r="F7" s="48"/>
    </row>
    <row r="8" spans="1:8" ht="19.5" customHeight="1" x14ac:dyDescent="0.2">
      <c r="A8" s="43"/>
      <c r="B8" s="44"/>
      <c r="C8" s="49" t="s">
        <v>52</v>
      </c>
      <c r="D8" s="50">
        <f>SUMIF(F12:F75,3,E12:E75)/60</f>
        <v>0</v>
      </c>
      <c r="E8" s="51" t="s">
        <v>53</v>
      </c>
      <c r="F8" s="52"/>
    </row>
    <row r="9" spans="1:8" ht="9.75" customHeight="1" x14ac:dyDescent="0.2">
      <c r="A9" s="43"/>
      <c r="B9" s="53"/>
      <c r="C9" s="43"/>
      <c r="D9" s="53"/>
      <c r="E9" s="53"/>
      <c r="F9" s="53"/>
    </row>
    <row r="10" spans="1:8" s="43" customFormat="1" ht="19.5" customHeight="1" x14ac:dyDescent="0.2">
      <c r="A10" s="54" t="s">
        <v>2</v>
      </c>
      <c r="B10" s="54" t="s">
        <v>54</v>
      </c>
      <c r="C10" s="54" t="s">
        <v>55</v>
      </c>
      <c r="D10" s="54" t="s">
        <v>56</v>
      </c>
      <c r="E10" s="54" t="s">
        <v>57</v>
      </c>
      <c r="F10" s="54" t="s">
        <v>58</v>
      </c>
    </row>
    <row r="11" spans="1:8" ht="19.5" customHeight="1" x14ac:dyDescent="0.2">
      <c r="A11" s="55" t="s">
        <v>43</v>
      </c>
      <c r="B11" s="56" t="s">
        <v>59</v>
      </c>
      <c r="C11" s="56" t="s">
        <v>60</v>
      </c>
      <c r="D11" s="57" t="s">
        <v>61</v>
      </c>
      <c r="E11" s="57">
        <v>90</v>
      </c>
      <c r="F11" s="57">
        <v>2</v>
      </c>
    </row>
    <row r="12" spans="1:8" ht="19.5" customHeight="1" x14ac:dyDescent="0.2">
      <c r="A12" s="68"/>
      <c r="B12" s="69"/>
      <c r="C12" s="69"/>
      <c r="D12" s="68"/>
      <c r="E12" s="68"/>
      <c r="F12" s="68"/>
    </row>
    <row r="13" spans="1:8" ht="19.5" customHeight="1" x14ac:dyDescent="0.2">
      <c r="A13" s="68"/>
      <c r="B13" s="69"/>
      <c r="C13" s="69"/>
      <c r="D13" s="68"/>
      <c r="E13" s="68"/>
      <c r="F13" s="68"/>
    </row>
    <row r="14" spans="1:8" ht="19.5" customHeight="1" x14ac:dyDescent="0.2">
      <c r="A14" s="68"/>
      <c r="B14" s="69"/>
      <c r="C14" s="69"/>
      <c r="D14" s="68"/>
      <c r="E14" s="68"/>
      <c r="F14" s="68"/>
    </row>
    <row r="15" spans="1:8" ht="19.5" customHeight="1" x14ac:dyDescent="0.2">
      <c r="A15" s="68"/>
      <c r="B15" s="69"/>
      <c r="C15" s="69"/>
      <c r="D15" s="68"/>
      <c r="E15" s="68"/>
      <c r="F15" s="68"/>
    </row>
    <row r="16" spans="1:8" ht="19.5" customHeight="1" x14ac:dyDescent="0.2">
      <c r="A16" s="68"/>
      <c r="B16" s="69"/>
      <c r="C16" s="69"/>
      <c r="D16" s="68"/>
      <c r="E16" s="68"/>
      <c r="F16" s="68"/>
    </row>
    <row r="17" spans="1:6" ht="19.5" customHeight="1" x14ac:dyDescent="0.2">
      <c r="A17" s="68"/>
      <c r="B17" s="69"/>
      <c r="C17" s="69"/>
      <c r="D17" s="68"/>
      <c r="E17" s="68"/>
      <c r="F17" s="68"/>
    </row>
    <row r="18" spans="1:6" ht="19.5" customHeight="1" x14ac:dyDescent="0.2">
      <c r="A18" s="68"/>
      <c r="B18" s="69"/>
      <c r="C18" s="69"/>
      <c r="D18" s="68"/>
      <c r="E18" s="68"/>
      <c r="F18" s="68"/>
    </row>
    <row r="19" spans="1:6" ht="19.5" customHeight="1" x14ac:dyDescent="0.2">
      <c r="A19" s="68"/>
      <c r="B19" s="69"/>
      <c r="C19" s="69"/>
      <c r="D19" s="68"/>
      <c r="E19" s="68"/>
      <c r="F19" s="68"/>
    </row>
    <row r="20" spans="1:6" ht="19.5" customHeight="1" x14ac:dyDescent="0.2">
      <c r="A20" s="68"/>
      <c r="B20" s="69"/>
      <c r="C20" s="69"/>
      <c r="D20" s="68"/>
      <c r="E20" s="68"/>
      <c r="F20" s="68"/>
    </row>
    <row r="21" spans="1:6" ht="19.5" customHeight="1" x14ac:dyDescent="0.2">
      <c r="A21" s="68"/>
      <c r="B21" s="69"/>
      <c r="C21" s="69"/>
      <c r="D21" s="68"/>
      <c r="E21" s="68"/>
      <c r="F21" s="68"/>
    </row>
    <row r="22" spans="1:6" ht="19.5" customHeight="1" x14ac:dyDescent="0.2">
      <c r="A22" s="68"/>
      <c r="B22" s="69"/>
      <c r="C22" s="69"/>
      <c r="D22" s="68"/>
      <c r="E22" s="68"/>
      <c r="F22" s="68"/>
    </row>
    <row r="23" spans="1:6" ht="19.5" customHeight="1" x14ac:dyDescent="0.2">
      <c r="A23" s="68"/>
      <c r="B23" s="69"/>
      <c r="C23" s="69"/>
      <c r="D23" s="68"/>
      <c r="E23" s="68"/>
      <c r="F23" s="68"/>
    </row>
    <row r="24" spans="1:6" ht="19.5" customHeight="1" x14ac:dyDescent="0.2">
      <c r="A24" s="68"/>
      <c r="B24" s="69"/>
      <c r="C24" s="69"/>
      <c r="D24" s="68"/>
      <c r="E24" s="68"/>
      <c r="F24" s="68"/>
    </row>
    <row r="25" spans="1:6" ht="19.5" customHeight="1" x14ac:dyDescent="0.2">
      <c r="A25" s="68"/>
      <c r="B25" s="69"/>
      <c r="C25" s="69"/>
      <c r="D25" s="68"/>
      <c r="E25" s="68"/>
      <c r="F25" s="68"/>
    </row>
    <row r="26" spans="1:6" ht="19.5" customHeight="1" x14ac:dyDescent="0.2">
      <c r="A26" s="68"/>
      <c r="B26" s="69"/>
      <c r="C26" s="69"/>
      <c r="D26" s="68"/>
      <c r="E26" s="68"/>
      <c r="F26" s="68"/>
    </row>
    <row r="27" spans="1:6" ht="19.5" customHeight="1" x14ac:dyDescent="0.2">
      <c r="A27" s="68"/>
      <c r="B27" s="69"/>
      <c r="C27" s="69"/>
      <c r="D27" s="68"/>
      <c r="E27" s="68"/>
      <c r="F27" s="68"/>
    </row>
    <row r="28" spans="1:6" ht="19.5" customHeight="1" x14ac:dyDescent="0.2">
      <c r="A28" s="68"/>
      <c r="B28" s="69"/>
      <c r="C28" s="69"/>
      <c r="D28" s="68"/>
      <c r="E28" s="68"/>
      <c r="F28" s="68"/>
    </row>
    <row r="29" spans="1:6" ht="19.5" customHeight="1" x14ac:dyDescent="0.2">
      <c r="A29" s="68"/>
      <c r="B29" s="69"/>
      <c r="C29" s="69"/>
      <c r="D29" s="68"/>
      <c r="E29" s="68"/>
      <c r="F29" s="68"/>
    </row>
    <row r="30" spans="1:6" ht="19.5" customHeight="1" x14ac:dyDescent="0.2">
      <c r="A30" s="68"/>
      <c r="B30" s="69"/>
      <c r="C30" s="69"/>
      <c r="D30" s="68"/>
      <c r="E30" s="68"/>
      <c r="F30" s="68"/>
    </row>
    <row r="31" spans="1:6" ht="19.5" customHeight="1" x14ac:dyDescent="0.2">
      <c r="A31" s="68"/>
      <c r="B31" s="69"/>
      <c r="C31" s="69"/>
      <c r="D31" s="68"/>
      <c r="E31" s="68"/>
      <c r="F31" s="68"/>
    </row>
    <row r="32" spans="1:6" ht="19.5" customHeight="1" x14ac:dyDescent="0.2">
      <c r="A32" s="68"/>
      <c r="B32" s="69"/>
      <c r="C32" s="69"/>
      <c r="D32" s="68"/>
      <c r="E32" s="68"/>
      <c r="F32" s="68"/>
    </row>
    <row r="33" spans="1:6" ht="19.5" customHeight="1" x14ac:dyDescent="0.2">
      <c r="A33" s="68"/>
      <c r="B33" s="69"/>
      <c r="C33" s="69"/>
      <c r="D33" s="68"/>
      <c r="E33" s="68"/>
      <c r="F33" s="68"/>
    </row>
    <row r="34" spans="1:6" ht="19.5" customHeight="1" x14ac:dyDescent="0.2">
      <c r="A34" s="68"/>
      <c r="B34" s="69"/>
      <c r="C34" s="69"/>
      <c r="D34" s="68"/>
      <c r="E34" s="68"/>
      <c r="F34" s="68"/>
    </row>
    <row r="35" spans="1:6" ht="19.5" customHeight="1" x14ac:dyDescent="0.2">
      <c r="A35" s="68"/>
      <c r="B35" s="69"/>
      <c r="C35" s="69"/>
      <c r="D35" s="68"/>
      <c r="E35" s="68"/>
      <c r="F35" s="68"/>
    </row>
    <row r="36" spans="1:6" ht="19.5" customHeight="1" x14ac:dyDescent="0.2">
      <c r="A36" s="68"/>
      <c r="B36" s="69"/>
      <c r="C36" s="69"/>
      <c r="D36" s="68"/>
      <c r="E36" s="68"/>
      <c r="F36" s="68"/>
    </row>
    <row r="37" spans="1:6" ht="19.5" customHeight="1" x14ac:dyDescent="0.2">
      <c r="A37" s="68"/>
      <c r="B37" s="69"/>
      <c r="C37" s="69"/>
      <c r="D37" s="68"/>
      <c r="E37" s="68"/>
      <c r="F37" s="68"/>
    </row>
    <row r="38" spans="1:6" ht="19.5" customHeight="1" x14ac:dyDescent="0.2">
      <c r="A38" s="68"/>
      <c r="B38" s="69"/>
      <c r="C38" s="69"/>
      <c r="D38" s="68"/>
      <c r="E38" s="68"/>
      <c r="F38" s="68"/>
    </row>
    <row r="39" spans="1:6" ht="19.5" customHeight="1" x14ac:dyDescent="0.2">
      <c r="A39" s="68"/>
      <c r="B39" s="69"/>
      <c r="C39" s="69"/>
      <c r="D39" s="68"/>
      <c r="E39" s="68"/>
      <c r="F39" s="68"/>
    </row>
    <row r="40" spans="1:6" ht="19.5" customHeight="1" x14ac:dyDescent="0.2">
      <c r="A40" s="68"/>
      <c r="B40" s="69"/>
      <c r="C40" s="69"/>
      <c r="D40" s="68"/>
      <c r="E40" s="68"/>
      <c r="F40" s="68"/>
    </row>
    <row r="41" spans="1:6" ht="19.5" customHeight="1" x14ac:dyDescent="0.2">
      <c r="A41" s="68"/>
      <c r="B41" s="69"/>
      <c r="C41" s="69"/>
      <c r="D41" s="68"/>
      <c r="E41" s="68"/>
      <c r="F41" s="68"/>
    </row>
    <row r="42" spans="1:6" ht="19.5" customHeight="1" x14ac:dyDescent="0.2">
      <c r="A42" s="54" t="s">
        <v>2</v>
      </c>
      <c r="B42" s="54" t="s">
        <v>54</v>
      </c>
      <c r="C42" s="54" t="s">
        <v>55</v>
      </c>
      <c r="D42" s="54" t="s">
        <v>56</v>
      </c>
      <c r="E42" s="54" t="s">
        <v>57</v>
      </c>
      <c r="F42" s="54" t="s">
        <v>58</v>
      </c>
    </row>
    <row r="43" spans="1:6" ht="19.5" customHeight="1" x14ac:dyDescent="0.2">
      <c r="A43" s="68"/>
      <c r="B43" s="69"/>
      <c r="C43" s="69"/>
      <c r="D43" s="68"/>
      <c r="E43" s="68"/>
      <c r="F43" s="68"/>
    </row>
    <row r="44" spans="1:6" ht="19.5" customHeight="1" x14ac:dyDescent="0.2">
      <c r="A44" s="68"/>
      <c r="B44" s="69"/>
      <c r="C44" s="69"/>
      <c r="D44" s="68"/>
      <c r="E44" s="68"/>
      <c r="F44" s="68"/>
    </row>
    <row r="45" spans="1:6" ht="19.5" customHeight="1" x14ac:dyDescent="0.2">
      <c r="A45" s="68"/>
      <c r="B45" s="69"/>
      <c r="C45" s="69"/>
      <c r="D45" s="68"/>
      <c r="E45" s="68"/>
      <c r="F45" s="68"/>
    </row>
    <row r="46" spans="1:6" ht="19.5" customHeight="1" x14ac:dyDescent="0.2">
      <c r="A46" s="68"/>
      <c r="B46" s="69"/>
      <c r="C46" s="69"/>
      <c r="D46" s="68"/>
      <c r="E46" s="68"/>
      <c r="F46" s="68"/>
    </row>
    <row r="47" spans="1:6" ht="19.5" customHeight="1" x14ac:dyDescent="0.2">
      <c r="A47" s="68"/>
      <c r="B47" s="69"/>
      <c r="C47" s="69"/>
      <c r="D47" s="68"/>
      <c r="E47" s="68"/>
      <c r="F47" s="68"/>
    </row>
    <row r="48" spans="1:6" ht="19.5" customHeight="1" x14ac:dyDescent="0.2">
      <c r="A48" s="68"/>
      <c r="B48" s="69"/>
      <c r="C48" s="69"/>
      <c r="D48" s="68"/>
      <c r="E48" s="68"/>
      <c r="F48" s="68"/>
    </row>
    <row r="49" spans="1:6" ht="19.5" customHeight="1" x14ac:dyDescent="0.2">
      <c r="A49" s="68"/>
      <c r="B49" s="69"/>
      <c r="C49" s="69"/>
      <c r="D49" s="68"/>
      <c r="E49" s="68"/>
      <c r="F49" s="68"/>
    </row>
    <row r="50" spans="1:6" ht="19.5" customHeight="1" x14ac:dyDescent="0.2">
      <c r="A50" s="68"/>
      <c r="B50" s="69"/>
      <c r="C50" s="69"/>
      <c r="D50" s="68"/>
      <c r="E50" s="68"/>
      <c r="F50" s="68"/>
    </row>
    <row r="51" spans="1:6" ht="19.5" customHeight="1" x14ac:dyDescent="0.2">
      <c r="A51" s="68"/>
      <c r="B51" s="69"/>
      <c r="C51" s="69"/>
      <c r="D51" s="68"/>
      <c r="E51" s="68"/>
      <c r="F51" s="68"/>
    </row>
    <row r="52" spans="1:6" ht="19.5" customHeight="1" x14ac:dyDescent="0.2">
      <c r="A52" s="68"/>
      <c r="B52" s="69"/>
      <c r="C52" s="69"/>
      <c r="D52" s="68"/>
      <c r="E52" s="68"/>
      <c r="F52" s="68"/>
    </row>
    <row r="53" spans="1:6" ht="19.5" customHeight="1" x14ac:dyDescent="0.2">
      <c r="A53" s="68"/>
      <c r="B53" s="69"/>
      <c r="C53" s="69"/>
      <c r="D53" s="68"/>
      <c r="E53" s="68"/>
      <c r="F53" s="68"/>
    </row>
    <row r="54" spans="1:6" ht="19.5" customHeight="1" x14ac:dyDescent="0.2">
      <c r="A54" s="68"/>
      <c r="B54" s="69"/>
      <c r="C54" s="69"/>
      <c r="D54" s="68"/>
      <c r="E54" s="68"/>
      <c r="F54" s="68"/>
    </row>
    <row r="55" spans="1:6" ht="19.5" customHeight="1" x14ac:dyDescent="0.2">
      <c r="A55" s="68"/>
      <c r="B55" s="69"/>
      <c r="C55" s="69"/>
      <c r="D55" s="68"/>
      <c r="E55" s="68"/>
      <c r="F55" s="68"/>
    </row>
    <row r="56" spans="1:6" ht="19.5" customHeight="1" x14ac:dyDescent="0.2">
      <c r="A56" s="68"/>
      <c r="B56" s="69"/>
      <c r="C56" s="69"/>
      <c r="D56" s="68"/>
      <c r="E56" s="68"/>
      <c r="F56" s="68"/>
    </row>
    <row r="57" spans="1:6" ht="19.5" customHeight="1" x14ac:dyDescent="0.2">
      <c r="A57" s="68"/>
      <c r="B57" s="69"/>
      <c r="C57" s="69"/>
      <c r="D57" s="68"/>
      <c r="E57" s="68"/>
      <c r="F57" s="68"/>
    </row>
    <row r="58" spans="1:6" ht="19.5" customHeight="1" x14ac:dyDescent="0.2">
      <c r="A58" s="68"/>
      <c r="B58" s="69"/>
      <c r="C58" s="69"/>
      <c r="D58" s="68"/>
      <c r="E58" s="68"/>
      <c r="F58" s="68"/>
    </row>
    <row r="59" spans="1:6" ht="19.5" customHeight="1" x14ac:dyDescent="0.2">
      <c r="A59" s="68"/>
      <c r="B59" s="69"/>
      <c r="C59" s="69"/>
      <c r="D59" s="68"/>
      <c r="E59" s="68"/>
      <c r="F59" s="68"/>
    </row>
    <row r="60" spans="1:6" ht="19.5" customHeight="1" x14ac:dyDescent="0.2">
      <c r="A60" s="68"/>
      <c r="B60" s="69"/>
      <c r="C60" s="69"/>
      <c r="D60" s="68"/>
      <c r="E60" s="68"/>
      <c r="F60" s="68"/>
    </row>
    <row r="61" spans="1:6" ht="19.5" customHeight="1" x14ac:dyDescent="0.2">
      <c r="A61" s="68"/>
      <c r="B61" s="69"/>
      <c r="C61" s="69"/>
      <c r="D61" s="68"/>
      <c r="E61" s="68"/>
      <c r="F61" s="68"/>
    </row>
    <row r="62" spans="1:6" ht="19.5" customHeight="1" x14ac:dyDescent="0.2">
      <c r="A62" s="68"/>
      <c r="B62" s="69"/>
      <c r="C62" s="69"/>
      <c r="D62" s="68"/>
      <c r="E62" s="68"/>
      <c r="F62" s="68"/>
    </row>
    <row r="63" spans="1:6" ht="19.5" customHeight="1" x14ac:dyDescent="0.2">
      <c r="A63" s="68"/>
      <c r="B63" s="69"/>
      <c r="C63" s="69"/>
      <c r="D63" s="68"/>
      <c r="E63" s="68"/>
      <c r="F63" s="68"/>
    </row>
    <row r="64" spans="1:6" ht="19.5" customHeight="1" x14ac:dyDescent="0.2">
      <c r="A64" s="68"/>
      <c r="B64" s="69"/>
      <c r="C64" s="69"/>
      <c r="D64" s="68"/>
      <c r="E64" s="68"/>
      <c r="F64" s="68"/>
    </row>
    <row r="65" spans="1:6" ht="19.5" customHeight="1" x14ac:dyDescent="0.2">
      <c r="A65" s="68"/>
      <c r="B65" s="69"/>
      <c r="C65" s="69"/>
      <c r="D65" s="68"/>
      <c r="E65" s="68"/>
      <c r="F65" s="68"/>
    </row>
    <row r="66" spans="1:6" ht="19.5" customHeight="1" x14ac:dyDescent="0.2">
      <c r="A66" s="68"/>
      <c r="B66" s="69"/>
      <c r="C66" s="69"/>
      <c r="D66" s="68"/>
      <c r="E66" s="68"/>
      <c r="F66" s="68"/>
    </row>
    <row r="67" spans="1:6" ht="19.5" customHeight="1" x14ac:dyDescent="0.2">
      <c r="A67" s="68"/>
      <c r="B67" s="69"/>
      <c r="C67" s="69"/>
      <c r="D67" s="68"/>
      <c r="E67" s="68"/>
      <c r="F67" s="68"/>
    </row>
    <row r="68" spans="1:6" ht="19.5" customHeight="1" x14ac:dyDescent="0.2">
      <c r="A68" s="68"/>
      <c r="B68" s="69"/>
      <c r="C68" s="69"/>
      <c r="D68" s="68"/>
      <c r="E68" s="68"/>
      <c r="F68" s="68"/>
    </row>
    <row r="69" spans="1:6" ht="19.5" customHeight="1" x14ac:dyDescent="0.2">
      <c r="A69" s="68"/>
      <c r="B69" s="69"/>
      <c r="C69" s="69"/>
      <c r="D69" s="68"/>
      <c r="E69" s="68"/>
      <c r="F69" s="68"/>
    </row>
    <row r="70" spans="1:6" ht="19.5" customHeight="1" x14ac:dyDescent="0.2">
      <c r="A70" s="68"/>
      <c r="B70" s="69"/>
      <c r="C70" s="69"/>
      <c r="D70" s="68"/>
      <c r="E70" s="68"/>
      <c r="F70" s="68"/>
    </row>
    <row r="71" spans="1:6" ht="19.5" customHeight="1" x14ac:dyDescent="0.2">
      <c r="A71" s="68"/>
      <c r="B71" s="69"/>
      <c r="C71" s="69"/>
      <c r="D71" s="68"/>
      <c r="E71" s="68"/>
      <c r="F71" s="68"/>
    </row>
    <row r="72" spans="1:6" ht="19.5" customHeight="1" x14ac:dyDescent="0.2">
      <c r="A72" s="68"/>
      <c r="B72" s="69"/>
      <c r="C72" s="69"/>
      <c r="D72" s="68"/>
      <c r="E72" s="68"/>
      <c r="F72" s="68"/>
    </row>
    <row r="73" spans="1:6" ht="19.5" customHeight="1" x14ac:dyDescent="0.2">
      <c r="A73" s="68"/>
      <c r="B73" s="69"/>
      <c r="C73" s="69"/>
      <c r="D73" s="68"/>
      <c r="E73" s="68"/>
      <c r="F73" s="68"/>
    </row>
    <row r="74" spans="1:6" ht="19.5" customHeight="1" x14ac:dyDescent="0.2">
      <c r="A74" s="68"/>
      <c r="B74" s="69"/>
      <c r="C74" s="69"/>
      <c r="D74" s="68"/>
      <c r="E74" s="68"/>
      <c r="F74" s="68"/>
    </row>
    <row r="75" spans="1:6" ht="19.5" customHeight="1" x14ac:dyDescent="0.2">
      <c r="A75" s="68"/>
      <c r="B75" s="69"/>
      <c r="C75" s="69"/>
      <c r="D75" s="68"/>
      <c r="E75" s="68"/>
      <c r="F75" s="68"/>
    </row>
  </sheetData>
  <sheetProtection sheet="1" objects="1" scenarios="1"/>
  <mergeCells count="2">
    <mergeCell ref="A2:F2"/>
    <mergeCell ref="D4:E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W225"/>
  <sheetViews>
    <sheetView showZeros="0" zoomScale="80" zoomScaleNormal="80" zoomScaleSheetLayoutView="89" workbookViewId="0">
      <selection activeCell="B12" sqref="B12"/>
    </sheetView>
  </sheetViews>
  <sheetFormatPr defaultColWidth="13" defaultRowHeight="14.4" x14ac:dyDescent="0.2"/>
  <cols>
    <col min="1" max="1" width="11.8984375" style="1" customWidth="1"/>
    <col min="2" max="2" width="24.09765625" style="7" customWidth="1"/>
    <col min="3" max="3" width="27.3984375" style="1" customWidth="1"/>
    <col min="4" max="4" width="9" style="4" customWidth="1"/>
    <col min="5" max="5" width="9" style="3" customWidth="1"/>
    <col min="6" max="23" width="15.59765625" style="2" customWidth="1"/>
    <col min="24" max="28" width="15.59765625" customWidth="1"/>
  </cols>
  <sheetData>
    <row r="1" spans="1:23" ht="18" customHeight="1" x14ac:dyDescent="0.2">
      <c r="A1" s="15"/>
      <c r="B1" s="15"/>
      <c r="C1" s="15"/>
      <c r="D1" s="15"/>
      <c r="E1" s="18" t="s">
        <v>39</v>
      </c>
    </row>
    <row r="2" spans="1:23" ht="19.5" customHeight="1" x14ac:dyDescent="0.2">
      <c r="A2" s="63" t="s">
        <v>62</v>
      </c>
      <c r="B2" s="63"/>
      <c r="C2" s="63"/>
      <c r="D2" s="63"/>
      <c r="E2" s="63"/>
    </row>
    <row r="3" spans="1:23" ht="10.199999999999999" customHeight="1" x14ac:dyDescent="0.2">
      <c r="A3" s="23"/>
      <c r="B3" s="22"/>
      <c r="C3" s="22"/>
      <c r="D3" s="22"/>
      <c r="E3" s="22"/>
    </row>
    <row r="4" spans="1:23" ht="25.95" customHeight="1" thickBot="1" x14ac:dyDescent="0.25">
      <c r="A4" s="58" t="s">
        <v>41</v>
      </c>
      <c r="B4" s="70"/>
      <c r="C4" s="15"/>
      <c r="D4" s="15"/>
      <c r="E4" s="15"/>
    </row>
    <row r="5" spans="1:23" s="5" customFormat="1" ht="40.5" customHeight="1" thickBot="1" x14ac:dyDescent="0.25">
      <c r="A5" s="58" t="s">
        <v>42</v>
      </c>
      <c r="B5" s="70"/>
      <c r="C5" s="21" t="s">
        <v>40</v>
      </c>
      <c r="D5" s="19">
        <f>SUM(D10:D40)</f>
        <v>0</v>
      </c>
      <c r="E5" s="20" t="s">
        <v>0</v>
      </c>
    </row>
    <row r="6" spans="1:23" ht="19.5" customHeight="1" x14ac:dyDescent="0.2">
      <c r="A6" s="64"/>
      <c r="B6" s="64"/>
      <c r="C6" s="64"/>
      <c r="D6" s="64"/>
      <c r="E6" s="64"/>
    </row>
    <row r="7" spans="1:23" s="15" customFormat="1" ht="9.75" customHeight="1" x14ac:dyDescent="0.2">
      <c r="A7" s="16"/>
      <c r="B7" s="16"/>
      <c r="C7" s="16"/>
      <c r="D7" s="17"/>
      <c r="E7" s="17"/>
    </row>
    <row r="8" spans="1:23" s="2" customFormat="1" ht="19.5" customHeight="1" x14ac:dyDescent="0.2">
      <c r="A8" s="26" t="s">
        <v>2</v>
      </c>
      <c r="B8" s="26" t="s">
        <v>3</v>
      </c>
      <c r="C8" s="26" t="s">
        <v>1</v>
      </c>
      <c r="D8" s="62" t="s">
        <v>45</v>
      </c>
      <c r="E8" s="62"/>
    </row>
    <row r="9" spans="1:23" ht="19.5" customHeight="1" x14ac:dyDescent="0.2">
      <c r="A9" s="24" t="s">
        <v>43</v>
      </c>
      <c r="B9" s="25" t="s">
        <v>20</v>
      </c>
      <c r="C9" s="25" t="s">
        <v>44</v>
      </c>
      <c r="D9" s="65">
        <v>0.5</v>
      </c>
      <c r="E9" s="6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9.5" customHeight="1" x14ac:dyDescent="0.2">
      <c r="A10" s="27"/>
      <c r="B10" s="28"/>
      <c r="C10" s="29"/>
      <c r="D10" s="60" t="str">
        <f>IFERROR(VLOOKUP(C10,リスト!$A$12:$B$37,2,0),"")</f>
        <v/>
      </c>
      <c r="E10" s="61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9.5" customHeight="1" x14ac:dyDescent="0.2">
      <c r="A11" s="30"/>
      <c r="B11" s="28"/>
      <c r="C11" s="29"/>
      <c r="D11" s="60" t="str">
        <f>IFERROR(VLOOKUP(C11,リスト!$A$12:$B$37,2,0),"")</f>
        <v/>
      </c>
      <c r="E11" s="6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ht="19.5" customHeight="1" x14ac:dyDescent="0.2">
      <c r="A12" s="30"/>
      <c r="B12" s="28"/>
      <c r="C12" s="29"/>
      <c r="D12" s="60" t="str">
        <f>IFERROR(VLOOKUP(C12,リスト!$A$12:$B$37,2,0),"")</f>
        <v/>
      </c>
      <c r="E12" s="61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9.5" customHeight="1" x14ac:dyDescent="0.2">
      <c r="A13" s="30"/>
      <c r="B13" s="28"/>
      <c r="C13" s="29"/>
      <c r="D13" s="60" t="str">
        <f>IFERROR(VLOOKUP(C13,リスト!$A$12:$B$37,2,0),"")</f>
        <v/>
      </c>
      <c r="E13" s="61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9.5" customHeight="1" x14ac:dyDescent="0.2">
      <c r="A14" s="30"/>
      <c r="B14" s="28"/>
      <c r="C14" s="29"/>
      <c r="D14" s="60" t="str">
        <f>IFERROR(VLOOKUP(C14,リスト!$A$12:$B$37,2,0),"")</f>
        <v/>
      </c>
      <c r="E14" s="6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9.5" customHeight="1" x14ac:dyDescent="0.2">
      <c r="A15" s="30"/>
      <c r="B15" s="28"/>
      <c r="C15" s="29"/>
      <c r="D15" s="60" t="str">
        <f>IFERROR(VLOOKUP(C15,リスト!$A$12:$B$37,2,0),"")</f>
        <v/>
      </c>
      <c r="E15" s="61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9.5" customHeight="1" x14ac:dyDescent="0.2">
      <c r="A16" s="30"/>
      <c r="B16" s="28"/>
      <c r="C16" s="29"/>
      <c r="D16" s="60" t="str">
        <f>IFERROR(VLOOKUP(C16,リスト!$A$12:$B$37,2,0),"")</f>
        <v/>
      </c>
      <c r="E16" s="61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9.5" customHeight="1" x14ac:dyDescent="0.2">
      <c r="A17" s="30"/>
      <c r="B17" s="28"/>
      <c r="C17" s="29"/>
      <c r="D17" s="60" t="str">
        <f>IFERROR(VLOOKUP(C17,リスト!$A$12:$B$37,2,0),"")</f>
        <v/>
      </c>
      <c r="E17" s="61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9.5" customHeight="1" x14ac:dyDescent="0.2">
      <c r="A18" s="30"/>
      <c r="B18" s="28"/>
      <c r="C18" s="29"/>
      <c r="D18" s="60" t="str">
        <f>IFERROR(VLOOKUP(C18,リスト!$A$12:$B$37,2,0),"")</f>
        <v/>
      </c>
      <c r="E18" s="61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9.5" customHeight="1" x14ac:dyDescent="0.2">
      <c r="A19" s="30"/>
      <c r="B19" s="28"/>
      <c r="C19" s="29"/>
      <c r="D19" s="60" t="str">
        <f>IFERROR(VLOOKUP(C19,リスト!$A$12:$B$37,2,0),"")</f>
        <v/>
      </c>
      <c r="E19" s="61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9.5" customHeight="1" x14ac:dyDescent="0.2">
      <c r="A20" s="30"/>
      <c r="B20" s="28"/>
      <c r="C20" s="29"/>
      <c r="D20" s="60" t="str">
        <f>IFERROR(VLOOKUP(C20,リスト!$A$12:$B$37,2,0),"")</f>
        <v/>
      </c>
      <c r="E20" s="61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9.5" customHeight="1" x14ac:dyDescent="0.2">
      <c r="A21" s="30"/>
      <c r="B21" s="28"/>
      <c r="C21" s="29"/>
      <c r="D21" s="60" t="str">
        <f>IFERROR(VLOOKUP(C21,リスト!$A$12:$B$37,2,0),"")</f>
        <v/>
      </c>
      <c r="E21" s="6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9.5" customHeight="1" x14ac:dyDescent="0.2">
      <c r="A22" s="30"/>
      <c r="B22" s="28"/>
      <c r="C22" s="29"/>
      <c r="D22" s="60" t="str">
        <f>IFERROR(VLOOKUP(C22,リスト!$A$12:$B$37,2,0),"")</f>
        <v/>
      </c>
      <c r="E22" s="61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9.5" customHeight="1" x14ac:dyDescent="0.2">
      <c r="A23" s="30"/>
      <c r="B23" s="28"/>
      <c r="C23" s="29"/>
      <c r="D23" s="60" t="str">
        <f>IFERROR(VLOOKUP(C23,リスト!$A$12:$B$37,2,0),"")</f>
        <v/>
      </c>
      <c r="E23" s="61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9.5" customHeight="1" x14ac:dyDescent="0.2">
      <c r="A24" s="30"/>
      <c r="B24" s="28"/>
      <c r="C24" s="29"/>
      <c r="D24" s="60" t="str">
        <f>IFERROR(VLOOKUP(C24,リスト!$A$12:$B$37,2,0),"")</f>
        <v/>
      </c>
      <c r="E24" s="61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9.5" customHeight="1" x14ac:dyDescent="0.2">
      <c r="A25" s="30"/>
      <c r="B25" s="28"/>
      <c r="C25" s="29"/>
      <c r="D25" s="60" t="str">
        <f>IFERROR(VLOOKUP(C25,リスト!$A$12:$B$37,2,0),"")</f>
        <v/>
      </c>
      <c r="E25" s="61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9.5" customHeight="1" x14ac:dyDescent="0.2">
      <c r="A26" s="30"/>
      <c r="B26" s="28"/>
      <c r="C26" s="29"/>
      <c r="D26" s="60" t="str">
        <f>IFERROR(VLOOKUP(C26,リスト!$A$12:$B$37,2,0),"")</f>
        <v/>
      </c>
      <c r="E26" s="61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9.5" customHeight="1" x14ac:dyDescent="0.2">
      <c r="A27" s="30"/>
      <c r="B27" s="28"/>
      <c r="C27" s="29"/>
      <c r="D27" s="60" t="str">
        <f>IFERROR(VLOOKUP(C27,リスト!$A$12:$B$37,2,0),"")</f>
        <v/>
      </c>
      <c r="E27" s="61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9.5" customHeight="1" x14ac:dyDescent="0.2">
      <c r="A28" s="30"/>
      <c r="B28" s="28"/>
      <c r="C28" s="29"/>
      <c r="D28" s="60" t="str">
        <f>IFERROR(VLOOKUP(C28,リスト!$A$12:$B$37,2,0),"")</f>
        <v/>
      </c>
      <c r="E28" s="61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9.5" customHeight="1" x14ac:dyDescent="0.2">
      <c r="A29" s="30"/>
      <c r="B29" s="28"/>
      <c r="C29" s="29"/>
      <c r="D29" s="60" t="str">
        <f>IFERROR(VLOOKUP(C29,リスト!$A$12:$B$37,2,0),"")</f>
        <v/>
      </c>
      <c r="E29" s="61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9.5" customHeight="1" x14ac:dyDescent="0.2">
      <c r="A30" s="30"/>
      <c r="B30" s="28"/>
      <c r="C30" s="29"/>
      <c r="D30" s="60" t="str">
        <f>IFERROR(VLOOKUP(C30,リスト!$A$12:$B$37,2,0),"")</f>
        <v/>
      </c>
      <c r="E30" s="61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9.5" customHeight="1" x14ac:dyDescent="0.2">
      <c r="A31" s="30"/>
      <c r="B31" s="28"/>
      <c r="C31" s="29"/>
      <c r="D31" s="60" t="str">
        <f>IFERROR(VLOOKUP(C31,リスト!$A$12:$B$37,2,0),"")</f>
        <v/>
      </c>
      <c r="E31" s="6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9.5" customHeight="1" x14ac:dyDescent="0.2">
      <c r="A32" s="30"/>
      <c r="B32" s="28"/>
      <c r="C32" s="29"/>
      <c r="D32" s="60" t="str">
        <f>IFERROR(VLOOKUP(C32,リスト!$A$12:$B$37,2,0),"")</f>
        <v/>
      </c>
      <c r="E32" s="61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9.5" customHeight="1" x14ac:dyDescent="0.2">
      <c r="A33" s="30"/>
      <c r="B33" s="28"/>
      <c r="C33" s="29"/>
      <c r="D33" s="60" t="str">
        <f>IFERROR(VLOOKUP(C33,リスト!$A$12:$B$37,2,0),"")</f>
        <v/>
      </c>
      <c r="E33" s="61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9.5" customHeight="1" x14ac:dyDescent="0.2">
      <c r="A34" s="30"/>
      <c r="B34" s="28"/>
      <c r="C34" s="29"/>
      <c r="D34" s="60" t="str">
        <f>IFERROR(VLOOKUP(C34,リスト!$A$12:$B$37,2,0),"")</f>
        <v/>
      </c>
      <c r="E34" s="61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9.5" customHeight="1" x14ac:dyDescent="0.2">
      <c r="A35" s="30"/>
      <c r="B35" s="28"/>
      <c r="C35" s="29"/>
      <c r="D35" s="60" t="str">
        <f>IFERROR(VLOOKUP(C35,リスト!$A$12:$B$37,2,0),"")</f>
        <v/>
      </c>
      <c r="E35" s="61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9.5" customHeight="1" x14ac:dyDescent="0.2">
      <c r="A36" s="30"/>
      <c r="B36" s="28"/>
      <c r="C36" s="29"/>
      <c r="D36" s="60" t="str">
        <f>IFERROR(VLOOKUP(C36,リスト!$A$12:$B$37,2,0),"")</f>
        <v/>
      </c>
      <c r="E36" s="61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9.5" customHeight="1" x14ac:dyDescent="0.2">
      <c r="A37" s="30"/>
      <c r="B37" s="28"/>
      <c r="C37" s="29"/>
      <c r="D37" s="60" t="str">
        <f>IFERROR(VLOOKUP(C37,リスト!$A$12:$B$37,2,0),"")</f>
        <v/>
      </c>
      <c r="E37" s="61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9.5" customHeight="1" x14ac:dyDescent="0.2">
      <c r="A38" s="30"/>
      <c r="B38" s="28"/>
      <c r="C38" s="29"/>
      <c r="D38" s="60" t="str">
        <f>IFERROR(VLOOKUP(C38,リスト!$A$12:$B$37,2,0),"")</f>
        <v/>
      </c>
      <c r="E38" s="61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9.5" customHeight="1" x14ac:dyDescent="0.2">
      <c r="A39" s="30"/>
      <c r="B39" s="28"/>
      <c r="C39" s="29"/>
      <c r="D39" s="60" t="str">
        <f>IFERROR(VLOOKUP(C39,リスト!$A$12:$B$37,2,0),"")</f>
        <v/>
      </c>
      <c r="E39" s="61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9.5" customHeight="1" x14ac:dyDescent="0.2">
      <c r="A40" s="30"/>
      <c r="B40" s="28"/>
      <c r="C40" s="29"/>
      <c r="D40" s="60" t="str">
        <f>IFERROR(VLOOKUP(C40,リスト!$A$12:$B$37,2,0),"")</f>
        <v/>
      </c>
      <c r="E40" s="61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x14ac:dyDescent="0.2">
      <c r="A41" s="30"/>
      <c r="B41" s="28"/>
      <c r="C41" s="29"/>
      <c r="D41" s="60" t="str">
        <f>IFERROR(VLOOKUP(C41,リスト!$A$12:$B$37,2,0),"")</f>
        <v/>
      </c>
      <c r="E41" s="61"/>
    </row>
    <row r="42" spans="1:23" x14ac:dyDescent="0.2">
      <c r="A42" s="30"/>
      <c r="B42" s="28"/>
      <c r="C42" s="29"/>
      <c r="D42" s="60" t="str">
        <f>IFERROR(VLOOKUP(C42,リスト!$A$12:$B$37,2,0),"")</f>
        <v/>
      </c>
      <c r="E42" s="61"/>
    </row>
    <row r="43" spans="1:23" x14ac:dyDescent="0.2">
      <c r="A43" s="30"/>
      <c r="B43" s="28"/>
      <c r="C43" s="29"/>
      <c r="D43" s="60" t="str">
        <f>IFERROR(VLOOKUP(C43,リスト!$A$12:$B$37,2,0),"")</f>
        <v/>
      </c>
      <c r="E43" s="61"/>
    </row>
    <row r="44" spans="1:23" x14ac:dyDescent="0.2">
      <c r="A44" s="30"/>
      <c r="B44" s="28"/>
      <c r="C44" s="29"/>
      <c r="D44" s="60" t="str">
        <f>IFERROR(VLOOKUP(C44,リスト!$A$12:$B$37,2,0),"")</f>
        <v/>
      </c>
      <c r="E44" s="61"/>
    </row>
    <row r="45" spans="1:23" x14ac:dyDescent="0.2">
      <c r="A45" s="30"/>
      <c r="B45" s="28"/>
      <c r="C45" s="29"/>
      <c r="D45" s="60" t="str">
        <f>IFERROR(VLOOKUP(C45,リスト!$A$12:$B$37,2,0),"")</f>
        <v/>
      </c>
      <c r="E45" s="61"/>
    </row>
    <row r="46" spans="1:23" x14ac:dyDescent="0.2">
      <c r="A46" s="30"/>
      <c r="B46" s="28"/>
      <c r="C46" s="29"/>
      <c r="D46" s="60" t="str">
        <f>IFERROR(VLOOKUP(C46,リスト!$A$12:$B$37,2,0),"")</f>
        <v/>
      </c>
      <c r="E46" s="61"/>
    </row>
    <row r="47" spans="1:23" x14ac:dyDescent="0.2">
      <c r="A47" s="30"/>
      <c r="B47" s="28"/>
      <c r="C47" s="29"/>
      <c r="D47" s="60" t="str">
        <f>IFERROR(VLOOKUP(C47,リスト!$A$12:$B$37,2,0),"")</f>
        <v/>
      </c>
      <c r="E47" s="61"/>
    </row>
    <row r="48" spans="1:23" x14ac:dyDescent="0.2">
      <c r="A48" s="30"/>
      <c r="B48" s="28"/>
      <c r="C48" s="29"/>
      <c r="D48" s="60" t="str">
        <f>IFERROR(VLOOKUP(C48,リスト!$A$12:$B$37,2,0),"")</f>
        <v/>
      </c>
      <c r="E48" s="61"/>
    </row>
    <row r="49" spans="1:5" x14ac:dyDescent="0.2">
      <c r="A49" s="30"/>
      <c r="B49" s="28"/>
      <c r="C49" s="29"/>
      <c r="D49" s="60" t="str">
        <f>IFERROR(VLOOKUP(C49,リスト!$A$12:$B$37,2,0),"")</f>
        <v/>
      </c>
      <c r="E49" s="61"/>
    </row>
    <row r="50" spans="1:5" x14ac:dyDescent="0.2">
      <c r="A50" s="30"/>
      <c r="B50" s="28"/>
      <c r="C50" s="29"/>
      <c r="D50" s="60" t="str">
        <f>IFERROR(VLOOKUP(C50,リスト!$A$12:$B$37,2,0),"")</f>
        <v/>
      </c>
      <c r="E50" s="61"/>
    </row>
    <row r="51" spans="1:5" x14ac:dyDescent="0.2">
      <c r="A51" s="30"/>
      <c r="B51" s="28"/>
      <c r="C51" s="29"/>
      <c r="D51" s="60" t="str">
        <f>IFERROR(VLOOKUP(C51,リスト!$A$12:$B$37,2,0),"")</f>
        <v/>
      </c>
      <c r="E51" s="61"/>
    </row>
    <row r="52" spans="1:5" x14ac:dyDescent="0.2">
      <c r="A52" s="30"/>
      <c r="B52" s="28"/>
      <c r="C52" s="29"/>
      <c r="D52" s="60" t="str">
        <f>IFERROR(VLOOKUP(C52,リスト!$A$12:$B$37,2,0),"")</f>
        <v/>
      </c>
      <c r="E52" s="61"/>
    </row>
    <row r="53" spans="1:5" x14ac:dyDescent="0.2">
      <c r="A53" s="30"/>
      <c r="B53" s="28"/>
      <c r="C53" s="29"/>
      <c r="D53" s="60" t="str">
        <f>IFERROR(VLOOKUP(C53,リスト!$A$12:$B$37,2,0),"")</f>
        <v/>
      </c>
      <c r="E53" s="61"/>
    </row>
    <row r="54" spans="1:5" x14ac:dyDescent="0.2">
      <c r="A54" s="30"/>
      <c r="B54" s="28"/>
      <c r="C54" s="29"/>
      <c r="D54" s="60" t="str">
        <f>IFERROR(VLOOKUP(C54,リスト!$A$12:$B$37,2,0),"")</f>
        <v/>
      </c>
      <c r="E54" s="61"/>
    </row>
    <row r="55" spans="1:5" x14ac:dyDescent="0.2">
      <c r="A55" s="30"/>
      <c r="B55" s="28"/>
      <c r="C55" s="29"/>
      <c r="D55" s="60" t="str">
        <f>IFERROR(VLOOKUP(C55,リスト!$A$12:$B$37,2,0),"")</f>
        <v/>
      </c>
      <c r="E55" s="61"/>
    </row>
    <row r="56" spans="1:5" x14ac:dyDescent="0.2">
      <c r="A56" s="30"/>
      <c r="B56" s="28"/>
      <c r="C56" s="29"/>
      <c r="D56" s="60" t="str">
        <f>IFERROR(VLOOKUP(C56,リスト!$A$12:$B$37,2,0),"")</f>
        <v/>
      </c>
      <c r="E56" s="61"/>
    </row>
    <row r="57" spans="1:5" x14ac:dyDescent="0.2">
      <c r="A57" s="30"/>
      <c r="B57" s="28"/>
      <c r="C57" s="29"/>
      <c r="D57" s="60" t="str">
        <f>IFERROR(VLOOKUP(C57,リスト!$A$12:$B$37,2,0),"")</f>
        <v/>
      </c>
      <c r="E57" s="61"/>
    </row>
    <row r="58" spans="1:5" x14ac:dyDescent="0.2">
      <c r="A58" s="30"/>
      <c r="B58" s="28"/>
      <c r="C58" s="29"/>
      <c r="D58" s="60" t="str">
        <f>IFERROR(VLOOKUP(C58,リスト!$A$12:$B$37,2,0),"")</f>
        <v/>
      </c>
      <c r="E58" s="61"/>
    </row>
    <row r="59" spans="1:5" x14ac:dyDescent="0.2">
      <c r="A59" s="30"/>
      <c r="B59" s="28"/>
      <c r="C59" s="29"/>
      <c r="D59" s="60" t="str">
        <f>IFERROR(VLOOKUP(C59,リスト!$A$12:$B$37,2,0),"")</f>
        <v/>
      </c>
      <c r="E59" s="61"/>
    </row>
    <row r="60" spans="1:5" x14ac:dyDescent="0.2">
      <c r="A60" s="30"/>
      <c r="B60" s="28"/>
      <c r="C60" s="29"/>
      <c r="D60" s="60" t="str">
        <f>IFERROR(VLOOKUP(C60,リスト!$A$12:$B$37,2,0),"")</f>
        <v/>
      </c>
      <c r="E60" s="61"/>
    </row>
    <row r="61" spans="1:5" x14ac:dyDescent="0.2">
      <c r="A61" s="30"/>
      <c r="B61" s="28"/>
      <c r="C61" s="29"/>
      <c r="D61" s="60" t="str">
        <f>IFERROR(VLOOKUP(C61,リスト!$A$12:$B$37,2,0),"")</f>
        <v/>
      </c>
      <c r="E61" s="61"/>
    </row>
    <row r="62" spans="1:5" x14ac:dyDescent="0.2">
      <c r="A62" s="30"/>
      <c r="B62" s="28"/>
      <c r="C62" s="29"/>
      <c r="D62" s="60" t="str">
        <f>IFERROR(VLOOKUP(C62,リスト!$A$12:$B$37,2,0),"")</f>
        <v/>
      </c>
      <c r="E62" s="61"/>
    </row>
    <row r="63" spans="1:5" x14ac:dyDescent="0.2">
      <c r="A63" s="30"/>
      <c r="B63" s="28"/>
      <c r="C63" s="29"/>
      <c r="D63" s="60" t="str">
        <f>IFERROR(VLOOKUP(C63,リスト!$A$12:$B$37,2,0),"")</f>
        <v/>
      </c>
      <c r="E63" s="61"/>
    </row>
    <row r="64" spans="1:5" x14ac:dyDescent="0.2">
      <c r="A64" s="30"/>
      <c r="B64" s="28"/>
      <c r="C64" s="29"/>
      <c r="D64" s="60" t="str">
        <f>IFERROR(VLOOKUP(C64,リスト!$A$12:$B$37,2,0),"")</f>
        <v/>
      </c>
      <c r="E64" s="61"/>
    </row>
    <row r="65" spans="1:5" x14ac:dyDescent="0.2">
      <c r="A65" s="30"/>
      <c r="B65" s="28"/>
      <c r="C65" s="29"/>
      <c r="D65" s="60" t="str">
        <f>IFERROR(VLOOKUP(C65,リスト!$A$12:$B$37,2,0),"")</f>
        <v/>
      </c>
      <c r="E65" s="61"/>
    </row>
    <row r="66" spans="1:5" x14ac:dyDescent="0.2">
      <c r="A66" s="30"/>
      <c r="B66" s="28"/>
      <c r="C66" s="29"/>
      <c r="D66" s="60" t="str">
        <f>IFERROR(VLOOKUP(C66,リスト!$A$12:$B$37,2,0),"")</f>
        <v/>
      </c>
      <c r="E66" s="61"/>
    </row>
    <row r="67" spans="1:5" x14ac:dyDescent="0.2">
      <c r="A67" s="30"/>
      <c r="B67" s="28"/>
      <c r="C67" s="29"/>
      <c r="D67" s="60" t="str">
        <f>IFERROR(VLOOKUP(C67,リスト!$A$12:$B$37,2,0),"")</f>
        <v/>
      </c>
      <c r="E67" s="61"/>
    </row>
    <row r="68" spans="1:5" x14ac:dyDescent="0.2">
      <c r="A68" s="30"/>
      <c r="B68" s="28"/>
      <c r="C68" s="29"/>
      <c r="D68" s="60" t="str">
        <f>IFERROR(VLOOKUP(C68,リスト!$A$12:$B$37,2,0),"")</f>
        <v/>
      </c>
      <c r="E68" s="61"/>
    </row>
    <row r="69" spans="1:5" x14ac:dyDescent="0.2">
      <c r="A69" s="30"/>
      <c r="B69" s="28"/>
      <c r="C69" s="29"/>
      <c r="D69" s="60" t="str">
        <f>IFERROR(VLOOKUP(C69,リスト!$A$12:$B$37,2,0),"")</f>
        <v/>
      </c>
      <c r="E69" s="61"/>
    </row>
    <row r="70" spans="1:5" x14ac:dyDescent="0.2">
      <c r="A70" s="30"/>
      <c r="B70" s="28"/>
      <c r="C70" s="29"/>
      <c r="D70" s="60" t="str">
        <f>IFERROR(VLOOKUP(C70,リスト!$A$12:$B$37,2,0),"")</f>
        <v/>
      </c>
      <c r="E70" s="61"/>
    </row>
    <row r="71" spans="1:5" x14ac:dyDescent="0.2">
      <c r="A71" s="30"/>
      <c r="B71" s="28"/>
      <c r="C71" s="29"/>
      <c r="D71" s="60" t="str">
        <f>IFERROR(VLOOKUP(C71,リスト!$A$12:$B$37,2,0),"")</f>
        <v/>
      </c>
      <c r="E71" s="61"/>
    </row>
    <row r="72" spans="1:5" x14ac:dyDescent="0.2">
      <c r="A72" s="30"/>
      <c r="B72" s="28"/>
      <c r="C72" s="29"/>
      <c r="D72" s="60" t="str">
        <f>IFERROR(VLOOKUP(C72,リスト!$A$12:$B$37,2,0),"")</f>
        <v/>
      </c>
      <c r="E72" s="61"/>
    </row>
    <row r="73" spans="1:5" x14ac:dyDescent="0.2">
      <c r="A73" s="30"/>
      <c r="B73" s="28"/>
      <c r="C73" s="29"/>
      <c r="D73" s="60" t="str">
        <f>IFERROR(VLOOKUP(C73,リスト!$A$12:$B$37,2,0),"")</f>
        <v/>
      </c>
      <c r="E73" s="61"/>
    </row>
    <row r="74" spans="1:5" x14ac:dyDescent="0.2">
      <c r="A74" s="30"/>
      <c r="B74" s="28"/>
      <c r="C74" s="29"/>
      <c r="D74" s="60" t="str">
        <f>IFERROR(VLOOKUP(C74,リスト!$A$12:$B$37,2,0),"")</f>
        <v/>
      </c>
      <c r="E74" s="61"/>
    </row>
    <row r="75" spans="1:5" x14ac:dyDescent="0.2">
      <c r="A75" s="30"/>
      <c r="B75" s="28"/>
      <c r="C75" s="29"/>
      <c r="D75" s="60" t="str">
        <f>IFERROR(VLOOKUP(C75,リスト!$A$12:$B$37,2,0),"")</f>
        <v/>
      </c>
      <c r="E75" s="61"/>
    </row>
    <row r="76" spans="1:5" x14ac:dyDescent="0.2">
      <c r="A76" s="30"/>
      <c r="B76" s="28"/>
      <c r="C76" s="29"/>
      <c r="D76" s="60" t="str">
        <f>IFERROR(VLOOKUP(C76,リスト!$A$12:$B$37,2,0),"")</f>
        <v/>
      </c>
      <c r="E76" s="61"/>
    </row>
    <row r="77" spans="1:5" x14ac:dyDescent="0.2">
      <c r="A77" s="30"/>
      <c r="B77" s="28"/>
      <c r="C77" s="29"/>
      <c r="D77" s="60" t="str">
        <f>IFERROR(VLOOKUP(C77,リスト!$A$12:$B$37,2,0),"")</f>
        <v/>
      </c>
      <c r="E77" s="61"/>
    </row>
    <row r="78" spans="1:5" x14ac:dyDescent="0.2">
      <c r="A78" s="30"/>
      <c r="B78" s="28"/>
      <c r="C78" s="29"/>
      <c r="D78" s="60" t="str">
        <f>IFERROR(VLOOKUP(C78,リスト!$A$12:$B$37,2,0),"")</f>
        <v/>
      </c>
      <c r="E78" s="61"/>
    </row>
    <row r="79" spans="1:5" x14ac:dyDescent="0.2">
      <c r="A79" s="30"/>
      <c r="B79" s="28"/>
      <c r="C79" s="29"/>
      <c r="D79" s="60" t="str">
        <f>IFERROR(VLOOKUP(C79,リスト!$A$12:$B$37,2,0),"")</f>
        <v/>
      </c>
      <c r="E79" s="61"/>
    </row>
    <row r="80" spans="1:5" x14ac:dyDescent="0.2">
      <c r="A80" s="30"/>
      <c r="B80" s="28"/>
      <c r="C80" s="29"/>
      <c r="D80" s="60" t="str">
        <f>IFERROR(VLOOKUP(C80,リスト!$A$12:$B$37,2,0),"")</f>
        <v/>
      </c>
      <c r="E80" s="61"/>
    </row>
    <row r="81" spans="1:5" x14ac:dyDescent="0.2">
      <c r="A81" s="30"/>
      <c r="B81" s="28"/>
      <c r="C81" s="29"/>
      <c r="D81" s="60" t="str">
        <f>IFERROR(VLOOKUP(C81,リスト!$A$12:$B$37,2,0),"")</f>
        <v/>
      </c>
      <c r="E81" s="61"/>
    </row>
    <row r="82" spans="1:5" x14ac:dyDescent="0.2">
      <c r="A82" s="30"/>
      <c r="B82" s="28"/>
      <c r="C82" s="29"/>
      <c r="D82" s="60" t="str">
        <f>IFERROR(VLOOKUP(C82,リスト!$A$12:$B$37,2,0),"")</f>
        <v/>
      </c>
      <c r="E82" s="61"/>
    </row>
    <row r="83" spans="1:5" x14ac:dyDescent="0.2">
      <c r="A83" s="30"/>
      <c r="B83" s="28"/>
      <c r="C83" s="29"/>
      <c r="D83" s="60" t="str">
        <f>IFERROR(VLOOKUP(C83,リスト!$A$12:$B$37,2,0),"")</f>
        <v/>
      </c>
      <c r="E83" s="61"/>
    </row>
    <row r="84" spans="1:5" x14ac:dyDescent="0.2">
      <c r="A84" s="30"/>
      <c r="B84" s="28"/>
      <c r="C84" s="29"/>
      <c r="D84" s="60" t="str">
        <f>IFERROR(VLOOKUP(C84,リスト!$A$12:$B$37,2,0),"")</f>
        <v/>
      </c>
      <c r="E84" s="61"/>
    </row>
    <row r="85" spans="1:5" x14ac:dyDescent="0.2">
      <c r="A85" s="30"/>
      <c r="B85" s="28"/>
      <c r="C85" s="29"/>
      <c r="D85" s="60" t="str">
        <f>IFERROR(VLOOKUP(C85,リスト!$A$12:$B$37,2,0),"")</f>
        <v/>
      </c>
      <c r="E85" s="61"/>
    </row>
    <row r="86" spans="1:5" x14ac:dyDescent="0.2">
      <c r="A86" s="30"/>
      <c r="B86" s="28"/>
      <c r="C86" s="29"/>
      <c r="D86" s="60" t="str">
        <f>IFERROR(VLOOKUP(C86,リスト!$A$12:$B$37,2,0),"")</f>
        <v/>
      </c>
      <c r="E86" s="61"/>
    </row>
    <row r="87" spans="1:5" x14ac:dyDescent="0.2">
      <c r="A87" s="30"/>
      <c r="B87" s="28"/>
      <c r="C87" s="29"/>
      <c r="D87" s="60" t="str">
        <f>IFERROR(VLOOKUP(C87,リスト!$A$12:$B$37,2,0),"")</f>
        <v/>
      </c>
      <c r="E87" s="61"/>
    </row>
    <row r="88" spans="1:5" x14ac:dyDescent="0.2">
      <c r="A88" s="30"/>
      <c r="B88" s="28"/>
      <c r="C88" s="29"/>
      <c r="D88" s="60" t="str">
        <f>IFERROR(VLOOKUP(C88,リスト!$A$12:$B$37,2,0),"")</f>
        <v/>
      </c>
      <c r="E88" s="61"/>
    </row>
    <row r="89" spans="1:5" x14ac:dyDescent="0.2">
      <c r="A89" s="30"/>
      <c r="B89" s="28"/>
      <c r="C89" s="29"/>
      <c r="D89" s="60" t="str">
        <f>IFERROR(VLOOKUP(C89,リスト!$A$12:$B$37,2,0),"")</f>
        <v/>
      </c>
      <c r="E89" s="61"/>
    </row>
    <row r="90" spans="1:5" x14ac:dyDescent="0.2">
      <c r="A90" s="30"/>
      <c r="B90" s="28"/>
      <c r="C90" s="29"/>
      <c r="D90" s="60" t="str">
        <f>IFERROR(VLOOKUP(C90,リスト!$A$12:$B$37,2,0),"")</f>
        <v/>
      </c>
      <c r="E90" s="61"/>
    </row>
    <row r="91" spans="1:5" x14ac:dyDescent="0.2">
      <c r="A91" s="30"/>
      <c r="B91" s="28"/>
      <c r="C91" s="29"/>
      <c r="D91" s="60" t="str">
        <f>IFERROR(VLOOKUP(C91,リスト!$A$12:$B$37,2,0),"")</f>
        <v/>
      </c>
      <c r="E91" s="61"/>
    </row>
    <row r="92" spans="1:5" x14ac:dyDescent="0.2">
      <c r="A92" s="30"/>
      <c r="B92" s="28"/>
      <c r="C92" s="29"/>
      <c r="D92" s="60" t="str">
        <f>IFERROR(VLOOKUP(C92,リスト!$A$12:$B$37,2,0),"")</f>
        <v/>
      </c>
      <c r="E92" s="61"/>
    </row>
    <row r="93" spans="1:5" x14ac:dyDescent="0.2">
      <c r="A93" s="30"/>
      <c r="B93" s="28"/>
      <c r="C93" s="29"/>
      <c r="D93" s="60" t="str">
        <f>IFERROR(VLOOKUP(C93,リスト!$A$12:$B$37,2,0),"")</f>
        <v/>
      </c>
      <c r="E93" s="61"/>
    </row>
    <row r="94" spans="1:5" x14ac:dyDescent="0.2">
      <c r="A94" s="30"/>
      <c r="B94" s="28"/>
      <c r="C94" s="29"/>
      <c r="D94" s="60" t="str">
        <f>IFERROR(VLOOKUP(C94,リスト!$A$12:$B$37,2,0),"")</f>
        <v/>
      </c>
      <c r="E94" s="61"/>
    </row>
    <row r="95" spans="1:5" x14ac:dyDescent="0.2">
      <c r="A95" s="30"/>
      <c r="B95" s="28"/>
      <c r="C95" s="29"/>
      <c r="D95" s="60" t="str">
        <f>IFERROR(VLOOKUP(C95,リスト!$A$12:$B$37,2,0),"")</f>
        <v/>
      </c>
      <c r="E95" s="61"/>
    </row>
    <row r="96" spans="1:5" x14ac:dyDescent="0.2">
      <c r="A96" s="30"/>
      <c r="B96" s="28"/>
      <c r="C96" s="29"/>
      <c r="D96" s="60" t="str">
        <f>IFERROR(VLOOKUP(C96,リスト!$A$12:$B$37,2,0),"")</f>
        <v/>
      </c>
      <c r="E96" s="61"/>
    </row>
    <row r="97" spans="1:5" x14ac:dyDescent="0.2">
      <c r="A97" s="30"/>
      <c r="B97" s="28"/>
      <c r="C97" s="29"/>
      <c r="D97" s="60" t="str">
        <f>IFERROR(VLOOKUP(C97,リスト!$A$12:$B$37,2,0),"")</f>
        <v/>
      </c>
      <c r="E97" s="61"/>
    </row>
    <row r="98" spans="1:5" x14ac:dyDescent="0.2">
      <c r="A98" s="30"/>
      <c r="B98" s="28"/>
      <c r="C98" s="29"/>
      <c r="D98" s="60" t="str">
        <f>IFERROR(VLOOKUP(C98,リスト!$A$12:$B$37,2,0),"")</f>
        <v/>
      </c>
      <c r="E98" s="61"/>
    </row>
    <row r="99" spans="1:5" x14ac:dyDescent="0.2">
      <c r="A99" s="30"/>
      <c r="B99" s="28"/>
      <c r="C99" s="29"/>
      <c r="D99" s="60" t="str">
        <f>IFERROR(VLOOKUP(C99,リスト!$A$12:$B$37,2,0),"")</f>
        <v/>
      </c>
      <c r="E99" s="61"/>
    </row>
    <row r="100" spans="1:5" x14ac:dyDescent="0.2">
      <c r="A100" s="30"/>
      <c r="B100" s="28"/>
      <c r="C100" s="29"/>
      <c r="D100" s="60" t="str">
        <f>IFERROR(VLOOKUP(C100,リスト!$A$12:$B$37,2,0),"")</f>
        <v/>
      </c>
      <c r="E100" s="61"/>
    </row>
    <row r="101" spans="1:5" x14ac:dyDescent="0.2">
      <c r="A101" s="30"/>
      <c r="B101" s="28"/>
      <c r="C101" s="29"/>
      <c r="D101" s="60" t="str">
        <f>IFERROR(VLOOKUP(C101,リスト!$A$12:$B$37,2,0),"")</f>
        <v/>
      </c>
      <c r="E101" s="61"/>
    </row>
    <row r="102" spans="1:5" x14ac:dyDescent="0.2">
      <c r="A102" s="30"/>
      <c r="B102" s="28"/>
      <c r="C102" s="29"/>
      <c r="D102" s="60" t="str">
        <f>IFERROR(VLOOKUP(C102,リスト!$A$12:$B$37,2,0),"")</f>
        <v/>
      </c>
      <c r="E102" s="61"/>
    </row>
    <row r="103" spans="1:5" x14ac:dyDescent="0.2">
      <c r="A103" s="30"/>
      <c r="B103" s="28"/>
      <c r="C103" s="29"/>
      <c r="D103" s="60" t="str">
        <f>IFERROR(VLOOKUP(C103,リスト!$A$12:$B$37,2,0),"")</f>
        <v/>
      </c>
      <c r="E103" s="61"/>
    </row>
    <row r="104" spans="1:5" x14ac:dyDescent="0.2">
      <c r="A104" s="30"/>
      <c r="B104" s="28"/>
      <c r="C104" s="29"/>
      <c r="D104" s="60" t="str">
        <f>IFERROR(VLOOKUP(C104,リスト!$A$12:$B$37,2,0),"")</f>
        <v/>
      </c>
      <c r="E104" s="61"/>
    </row>
    <row r="105" spans="1:5" x14ac:dyDescent="0.2">
      <c r="A105" s="30"/>
      <c r="B105" s="28"/>
      <c r="C105" s="29"/>
      <c r="D105" s="60" t="str">
        <f>IFERROR(VLOOKUP(C105,リスト!$A$12:$B$37,2,0),"")</f>
        <v/>
      </c>
      <c r="E105" s="61"/>
    </row>
    <row r="106" spans="1:5" x14ac:dyDescent="0.2">
      <c r="A106" s="30"/>
      <c r="B106" s="28"/>
      <c r="C106" s="29"/>
      <c r="D106" s="60" t="str">
        <f>IFERROR(VLOOKUP(C106,リスト!$A$12:$B$37,2,0),"")</f>
        <v/>
      </c>
      <c r="E106" s="61"/>
    </row>
    <row r="107" spans="1:5" x14ac:dyDescent="0.2">
      <c r="A107" s="30"/>
      <c r="B107" s="28"/>
      <c r="C107" s="29"/>
      <c r="D107" s="60" t="str">
        <f>IFERROR(VLOOKUP(C107,リスト!$A$12:$B$37,2,0),"")</f>
        <v/>
      </c>
      <c r="E107" s="61"/>
    </row>
    <row r="108" spans="1:5" x14ac:dyDescent="0.2">
      <c r="A108" s="30"/>
      <c r="B108" s="28"/>
      <c r="C108" s="29"/>
      <c r="D108" s="60" t="str">
        <f>IFERROR(VLOOKUP(C108,リスト!$A$12:$B$37,2,0),"")</f>
        <v/>
      </c>
      <c r="E108" s="61"/>
    </row>
    <row r="109" spans="1:5" x14ac:dyDescent="0.2">
      <c r="A109" s="30"/>
      <c r="B109" s="28"/>
      <c r="C109" s="29"/>
      <c r="D109" s="60" t="str">
        <f>IFERROR(VLOOKUP(C109,リスト!$A$12:$B$37,2,0),"")</f>
        <v/>
      </c>
      <c r="E109" s="61"/>
    </row>
    <row r="110" spans="1:5" x14ac:dyDescent="0.2">
      <c r="A110" s="30"/>
      <c r="B110" s="28"/>
      <c r="C110" s="29"/>
      <c r="D110" s="60" t="str">
        <f>IFERROR(VLOOKUP(C110,リスト!$A$12:$B$37,2,0),"")</f>
        <v/>
      </c>
      <c r="E110" s="61"/>
    </row>
    <row r="111" spans="1:5" x14ac:dyDescent="0.2">
      <c r="A111" s="30"/>
      <c r="B111" s="28"/>
      <c r="C111" s="29"/>
      <c r="D111" s="60" t="str">
        <f>IFERROR(VLOOKUP(C111,リスト!$A$12:$B$37,2,0),"")</f>
        <v/>
      </c>
      <c r="E111" s="61"/>
    </row>
    <row r="112" spans="1:5" x14ac:dyDescent="0.2">
      <c r="A112" s="30"/>
      <c r="B112" s="28"/>
      <c r="C112" s="29"/>
      <c r="D112" s="60" t="str">
        <f>IFERROR(VLOOKUP(C112,リスト!$A$12:$B$37,2,0),"")</f>
        <v/>
      </c>
      <c r="E112" s="61"/>
    </row>
    <row r="113" spans="1:5" x14ac:dyDescent="0.2">
      <c r="A113" s="30"/>
      <c r="B113" s="28"/>
      <c r="C113" s="29"/>
      <c r="D113" s="60" t="str">
        <f>IFERROR(VLOOKUP(C113,リスト!$A$12:$B$37,2,0),"")</f>
        <v/>
      </c>
      <c r="E113" s="61"/>
    </row>
    <row r="114" spans="1:5" x14ac:dyDescent="0.2">
      <c r="A114" s="30"/>
      <c r="B114" s="28"/>
      <c r="C114" s="29"/>
      <c r="D114" s="60" t="str">
        <f>IFERROR(VLOOKUP(C114,リスト!$A$12:$B$37,2,0),"")</f>
        <v/>
      </c>
      <c r="E114" s="61"/>
    </row>
    <row r="115" spans="1:5" x14ac:dyDescent="0.2">
      <c r="A115" s="30"/>
      <c r="B115" s="28"/>
      <c r="C115" s="29"/>
      <c r="D115" s="60" t="str">
        <f>IFERROR(VLOOKUP(C115,リスト!$A$12:$B$37,2,0),"")</f>
        <v/>
      </c>
      <c r="E115" s="61"/>
    </row>
    <row r="116" spans="1:5" x14ac:dyDescent="0.2">
      <c r="A116" s="30"/>
      <c r="B116" s="28"/>
      <c r="C116" s="29"/>
      <c r="D116" s="60" t="str">
        <f>IFERROR(VLOOKUP(C116,リスト!$A$12:$B$37,2,0),"")</f>
        <v/>
      </c>
      <c r="E116" s="61"/>
    </row>
    <row r="117" spans="1:5" x14ac:dyDescent="0.2">
      <c r="A117" s="30"/>
      <c r="B117" s="28"/>
      <c r="C117" s="29"/>
      <c r="D117" s="60" t="str">
        <f>IFERROR(VLOOKUP(C117,リスト!$A$12:$B$37,2,0),"")</f>
        <v/>
      </c>
      <c r="E117" s="61"/>
    </row>
    <row r="118" spans="1:5" x14ac:dyDescent="0.2">
      <c r="A118" s="30"/>
      <c r="B118" s="28"/>
      <c r="C118" s="29"/>
      <c r="D118" s="60" t="str">
        <f>IFERROR(VLOOKUP(C118,リスト!$A$12:$B$37,2,0),"")</f>
        <v/>
      </c>
      <c r="E118" s="61"/>
    </row>
    <row r="119" spans="1:5" x14ac:dyDescent="0.2">
      <c r="A119" s="30"/>
      <c r="B119" s="28"/>
      <c r="C119" s="29"/>
      <c r="D119" s="60" t="str">
        <f>IFERROR(VLOOKUP(C119,リスト!$A$12:$B$37,2,0),"")</f>
        <v/>
      </c>
      <c r="E119" s="61"/>
    </row>
    <row r="120" spans="1:5" x14ac:dyDescent="0.2">
      <c r="A120" s="30"/>
      <c r="B120" s="28"/>
      <c r="C120" s="29"/>
      <c r="D120" s="60" t="str">
        <f>IFERROR(VLOOKUP(C120,リスト!$A$12:$B$37,2,0),"")</f>
        <v/>
      </c>
      <c r="E120" s="61"/>
    </row>
    <row r="121" spans="1:5" x14ac:dyDescent="0.2">
      <c r="A121" s="30"/>
      <c r="B121" s="28"/>
      <c r="C121" s="29"/>
      <c r="D121" s="60" t="str">
        <f>IFERROR(VLOOKUP(C121,リスト!$A$12:$B$37,2,0),"")</f>
        <v/>
      </c>
      <c r="E121" s="61"/>
    </row>
    <row r="122" spans="1:5" x14ac:dyDescent="0.2">
      <c r="A122" s="30"/>
      <c r="B122" s="28"/>
      <c r="C122" s="29"/>
      <c r="D122" s="60" t="str">
        <f>IFERROR(VLOOKUP(C122,リスト!$A$12:$B$37,2,0),"")</f>
        <v/>
      </c>
      <c r="E122" s="61"/>
    </row>
    <row r="123" spans="1:5" x14ac:dyDescent="0.2">
      <c r="A123" s="30"/>
      <c r="B123" s="28"/>
      <c r="C123" s="29"/>
      <c r="D123" s="60" t="str">
        <f>IFERROR(VLOOKUP(C123,リスト!$A$12:$B$37,2,0),"")</f>
        <v/>
      </c>
      <c r="E123" s="61"/>
    </row>
    <row r="124" spans="1:5" x14ac:dyDescent="0.2">
      <c r="A124" s="30"/>
      <c r="B124" s="28"/>
      <c r="C124" s="29"/>
      <c r="D124" s="60" t="str">
        <f>IFERROR(VLOOKUP(C124,リスト!$A$12:$B$37,2,0),"")</f>
        <v/>
      </c>
      <c r="E124" s="61"/>
    </row>
    <row r="125" spans="1:5" x14ac:dyDescent="0.2">
      <c r="A125" s="30"/>
      <c r="B125" s="28"/>
      <c r="C125" s="29"/>
      <c r="D125" s="60" t="str">
        <f>IFERROR(VLOOKUP(C125,リスト!$A$12:$B$37,2,0),"")</f>
        <v/>
      </c>
      <c r="E125" s="61"/>
    </row>
    <row r="126" spans="1:5" x14ac:dyDescent="0.2">
      <c r="A126" s="30"/>
      <c r="B126" s="28"/>
      <c r="C126" s="29"/>
      <c r="D126" s="60" t="str">
        <f>IFERROR(VLOOKUP(C126,リスト!$A$12:$B$37,2,0),"")</f>
        <v/>
      </c>
      <c r="E126" s="61"/>
    </row>
    <row r="127" spans="1:5" x14ac:dyDescent="0.2">
      <c r="A127" s="30"/>
      <c r="B127" s="28"/>
      <c r="C127" s="29"/>
      <c r="D127" s="60" t="str">
        <f>IFERROR(VLOOKUP(C127,リスト!$A$12:$B$37,2,0),"")</f>
        <v/>
      </c>
      <c r="E127" s="61"/>
    </row>
    <row r="128" spans="1:5" x14ac:dyDescent="0.2">
      <c r="A128" s="30"/>
      <c r="B128" s="28"/>
      <c r="C128" s="29"/>
      <c r="D128" s="60" t="str">
        <f>IFERROR(VLOOKUP(C128,リスト!$A$12:$B$37,2,0),"")</f>
        <v/>
      </c>
      <c r="E128" s="61"/>
    </row>
    <row r="129" spans="1:5" x14ac:dyDescent="0.2">
      <c r="A129" s="30"/>
      <c r="B129" s="28"/>
      <c r="C129" s="29"/>
      <c r="D129" s="60" t="str">
        <f>IFERROR(VLOOKUP(C129,リスト!$A$12:$B$37,2,0),"")</f>
        <v/>
      </c>
      <c r="E129" s="61"/>
    </row>
    <row r="130" spans="1:5" x14ac:dyDescent="0.2">
      <c r="A130" s="30"/>
      <c r="B130" s="28"/>
      <c r="C130" s="29"/>
      <c r="D130" s="60" t="str">
        <f>IFERROR(VLOOKUP(C130,リスト!$A$12:$B$37,2,0),"")</f>
        <v/>
      </c>
      <c r="E130" s="61"/>
    </row>
    <row r="131" spans="1:5" x14ac:dyDescent="0.2">
      <c r="A131" s="30"/>
      <c r="B131" s="28"/>
      <c r="C131" s="29"/>
      <c r="D131" s="60" t="str">
        <f>IFERROR(VLOOKUP(C131,リスト!$A$12:$B$37,2,0),"")</f>
        <v/>
      </c>
      <c r="E131" s="61"/>
    </row>
    <row r="132" spans="1:5" x14ac:dyDescent="0.2">
      <c r="A132" s="30"/>
      <c r="B132" s="28"/>
      <c r="C132" s="29"/>
      <c r="D132" s="60" t="str">
        <f>IFERROR(VLOOKUP(C132,リスト!$A$12:$B$37,2,0),"")</f>
        <v/>
      </c>
      <c r="E132" s="61"/>
    </row>
    <row r="133" spans="1:5" x14ac:dyDescent="0.2">
      <c r="A133" s="30"/>
      <c r="B133" s="28"/>
      <c r="C133" s="29"/>
      <c r="D133" s="60" t="str">
        <f>IFERROR(VLOOKUP(C133,リスト!$A$12:$B$37,2,0),"")</f>
        <v/>
      </c>
      <c r="E133" s="61"/>
    </row>
    <row r="134" spans="1:5" x14ac:dyDescent="0.2">
      <c r="A134" s="30"/>
      <c r="B134" s="28"/>
      <c r="C134" s="29"/>
      <c r="D134" s="60" t="str">
        <f>IFERROR(VLOOKUP(C134,リスト!$A$12:$B$37,2,0),"")</f>
        <v/>
      </c>
      <c r="E134" s="61"/>
    </row>
    <row r="135" spans="1:5" x14ac:dyDescent="0.2">
      <c r="A135" s="30"/>
      <c r="B135" s="28"/>
      <c r="C135" s="29"/>
      <c r="D135" s="60" t="str">
        <f>IFERROR(VLOOKUP(C135,リスト!$A$12:$B$37,2,0),"")</f>
        <v/>
      </c>
      <c r="E135" s="61"/>
    </row>
    <row r="136" spans="1:5" x14ac:dyDescent="0.2">
      <c r="A136" s="30"/>
      <c r="B136" s="28"/>
      <c r="C136" s="29"/>
      <c r="D136" s="60" t="str">
        <f>IFERROR(VLOOKUP(C136,リスト!$A$12:$B$37,2,0),"")</f>
        <v/>
      </c>
      <c r="E136" s="61"/>
    </row>
    <row r="137" spans="1:5" x14ac:dyDescent="0.2">
      <c r="A137" s="30"/>
      <c r="B137" s="28"/>
      <c r="C137" s="29"/>
      <c r="D137" s="60" t="str">
        <f>IFERROR(VLOOKUP(C137,リスト!$A$12:$B$37,2,0),"")</f>
        <v/>
      </c>
      <c r="E137" s="61"/>
    </row>
    <row r="138" spans="1:5" x14ac:dyDescent="0.2">
      <c r="A138" s="30"/>
      <c r="B138" s="28"/>
      <c r="C138" s="29"/>
      <c r="D138" s="60" t="str">
        <f>IFERROR(VLOOKUP(C138,リスト!$A$12:$B$37,2,0),"")</f>
        <v/>
      </c>
      <c r="E138" s="61"/>
    </row>
    <row r="139" spans="1:5" x14ac:dyDescent="0.2">
      <c r="A139" s="30"/>
      <c r="B139" s="28"/>
      <c r="C139" s="29"/>
      <c r="D139" s="60" t="str">
        <f>IFERROR(VLOOKUP(C139,リスト!$A$12:$B$37,2,0),"")</f>
        <v/>
      </c>
      <c r="E139" s="61"/>
    </row>
    <row r="140" spans="1:5" x14ac:dyDescent="0.2">
      <c r="A140" s="30"/>
      <c r="B140" s="28"/>
      <c r="C140" s="29"/>
      <c r="D140" s="60" t="str">
        <f>IFERROR(VLOOKUP(C140,リスト!$A$12:$B$37,2,0),"")</f>
        <v/>
      </c>
      <c r="E140" s="61"/>
    </row>
    <row r="141" spans="1:5" x14ac:dyDescent="0.2">
      <c r="A141" s="30"/>
      <c r="B141" s="28"/>
      <c r="C141" s="29"/>
      <c r="D141" s="60" t="str">
        <f>IFERROR(VLOOKUP(C141,リスト!$A$12:$B$37,2,0),"")</f>
        <v/>
      </c>
      <c r="E141" s="61"/>
    </row>
    <row r="142" spans="1:5" x14ac:dyDescent="0.2">
      <c r="A142" s="30"/>
      <c r="B142" s="28"/>
      <c r="C142" s="29"/>
      <c r="D142" s="60" t="str">
        <f>IFERROR(VLOOKUP(C142,リスト!$A$12:$B$37,2,0),"")</f>
        <v/>
      </c>
      <c r="E142" s="61"/>
    </row>
    <row r="143" spans="1:5" x14ac:dyDescent="0.2">
      <c r="A143" s="30"/>
      <c r="B143" s="28"/>
      <c r="C143" s="29"/>
      <c r="D143" s="60" t="str">
        <f>IFERROR(VLOOKUP(C143,リスト!$A$12:$B$37,2,0),"")</f>
        <v/>
      </c>
      <c r="E143" s="61"/>
    </row>
    <row r="144" spans="1:5" x14ac:dyDescent="0.2">
      <c r="A144" s="30"/>
      <c r="B144" s="28"/>
      <c r="C144" s="29"/>
      <c r="D144" s="60" t="str">
        <f>IFERROR(VLOOKUP(C144,リスト!$A$12:$B$37,2,0),"")</f>
        <v/>
      </c>
      <c r="E144" s="61"/>
    </row>
    <row r="145" spans="1:5" x14ac:dyDescent="0.2">
      <c r="A145" s="30"/>
      <c r="B145" s="28"/>
      <c r="C145" s="29"/>
      <c r="D145" s="60" t="str">
        <f>IFERROR(VLOOKUP(C145,リスト!$A$12:$B$37,2,0),"")</f>
        <v/>
      </c>
      <c r="E145" s="61"/>
    </row>
    <row r="146" spans="1:5" x14ac:dyDescent="0.2">
      <c r="A146" s="30"/>
      <c r="B146" s="28"/>
      <c r="C146" s="29"/>
      <c r="D146" s="60" t="str">
        <f>IFERROR(VLOOKUP(C146,リスト!$A$12:$B$37,2,0),"")</f>
        <v/>
      </c>
      <c r="E146" s="61"/>
    </row>
    <row r="147" spans="1:5" x14ac:dyDescent="0.2">
      <c r="A147" s="30"/>
      <c r="B147" s="28"/>
      <c r="C147" s="29"/>
      <c r="D147" s="60" t="str">
        <f>IFERROR(VLOOKUP(C147,リスト!$A$12:$B$37,2,0),"")</f>
        <v/>
      </c>
      <c r="E147" s="61"/>
    </row>
    <row r="148" spans="1:5" x14ac:dyDescent="0.2">
      <c r="A148" s="30"/>
      <c r="B148" s="28"/>
      <c r="C148" s="29"/>
      <c r="D148" s="60" t="str">
        <f>IFERROR(VLOOKUP(C148,リスト!$A$12:$B$37,2,0),"")</f>
        <v/>
      </c>
      <c r="E148" s="61"/>
    </row>
    <row r="149" spans="1:5" x14ac:dyDescent="0.2">
      <c r="A149" s="30"/>
      <c r="B149" s="28"/>
      <c r="C149" s="29"/>
      <c r="D149" s="60" t="str">
        <f>IFERROR(VLOOKUP(C149,リスト!$A$12:$B$37,2,0),"")</f>
        <v/>
      </c>
      <c r="E149" s="61"/>
    </row>
    <row r="150" spans="1:5" x14ac:dyDescent="0.2">
      <c r="A150" s="30"/>
      <c r="B150" s="28"/>
      <c r="C150" s="29"/>
      <c r="D150" s="60" t="str">
        <f>IFERROR(VLOOKUP(C150,リスト!$A$12:$B$37,2,0),"")</f>
        <v/>
      </c>
      <c r="E150" s="61"/>
    </row>
    <row r="151" spans="1:5" x14ac:dyDescent="0.2">
      <c r="A151" s="30"/>
      <c r="B151" s="28"/>
      <c r="C151" s="29"/>
      <c r="D151" s="60" t="str">
        <f>IFERROR(VLOOKUP(C151,リスト!$A$12:$B$37,2,0),"")</f>
        <v/>
      </c>
      <c r="E151" s="61"/>
    </row>
    <row r="152" spans="1:5" x14ac:dyDescent="0.2">
      <c r="A152" s="30"/>
      <c r="B152" s="28"/>
      <c r="C152" s="29"/>
      <c r="D152" s="60" t="str">
        <f>IFERROR(VLOOKUP(C152,リスト!$A$12:$B$37,2,0),"")</f>
        <v/>
      </c>
      <c r="E152" s="61"/>
    </row>
    <row r="153" spans="1:5" x14ac:dyDescent="0.2">
      <c r="A153" s="30"/>
      <c r="B153" s="28"/>
      <c r="C153" s="29"/>
      <c r="D153" s="60" t="str">
        <f>IFERROR(VLOOKUP(C153,リスト!$A$12:$B$37,2,0),"")</f>
        <v/>
      </c>
      <c r="E153" s="61"/>
    </row>
    <row r="154" spans="1:5" x14ac:dyDescent="0.2">
      <c r="A154" s="30"/>
      <c r="B154" s="28"/>
      <c r="C154" s="29"/>
      <c r="D154" s="60" t="str">
        <f>IFERROR(VLOOKUP(C154,リスト!$A$12:$B$37,2,0),"")</f>
        <v/>
      </c>
      <c r="E154" s="61"/>
    </row>
    <row r="155" spans="1:5" x14ac:dyDescent="0.2">
      <c r="A155" s="30"/>
      <c r="B155" s="28"/>
      <c r="C155" s="29"/>
      <c r="D155" s="60" t="str">
        <f>IFERROR(VLOOKUP(C155,リスト!$A$12:$B$37,2,0),"")</f>
        <v/>
      </c>
      <c r="E155" s="61"/>
    </row>
    <row r="156" spans="1:5" x14ac:dyDescent="0.2">
      <c r="A156" s="30"/>
      <c r="B156" s="28"/>
      <c r="C156" s="29"/>
      <c r="D156" s="60" t="str">
        <f>IFERROR(VLOOKUP(C156,リスト!$A$12:$B$37,2,0),"")</f>
        <v/>
      </c>
      <c r="E156" s="61"/>
    </row>
    <row r="157" spans="1:5" x14ac:dyDescent="0.2">
      <c r="A157" s="30"/>
      <c r="B157" s="28"/>
      <c r="C157" s="29"/>
      <c r="D157" s="60" t="str">
        <f>IFERROR(VLOOKUP(C157,リスト!$A$12:$B$37,2,0),"")</f>
        <v/>
      </c>
      <c r="E157" s="61"/>
    </row>
    <row r="158" spans="1:5" x14ac:dyDescent="0.2">
      <c r="A158" s="30"/>
      <c r="B158" s="28"/>
      <c r="C158" s="29"/>
      <c r="D158" s="60" t="str">
        <f>IFERROR(VLOOKUP(C158,リスト!$A$12:$B$37,2,0),"")</f>
        <v/>
      </c>
      <c r="E158" s="61"/>
    </row>
    <row r="159" spans="1:5" x14ac:dyDescent="0.2">
      <c r="A159" s="30"/>
      <c r="B159" s="28"/>
      <c r="C159" s="29"/>
      <c r="D159" s="60" t="str">
        <f>IFERROR(VLOOKUP(C159,リスト!$A$12:$B$37,2,0),"")</f>
        <v/>
      </c>
      <c r="E159" s="61"/>
    </row>
    <row r="160" spans="1:5" x14ac:dyDescent="0.2">
      <c r="A160" s="30"/>
      <c r="B160" s="28"/>
      <c r="C160" s="29"/>
      <c r="D160" s="60" t="str">
        <f>IFERROR(VLOOKUP(C160,リスト!$A$12:$B$37,2,0),"")</f>
        <v/>
      </c>
      <c r="E160" s="61"/>
    </row>
    <row r="161" spans="1:5" x14ac:dyDescent="0.2">
      <c r="A161" s="30"/>
      <c r="B161" s="28"/>
      <c r="C161" s="29"/>
      <c r="D161" s="60" t="str">
        <f>IFERROR(VLOOKUP(C161,リスト!$A$12:$B$37,2,0),"")</f>
        <v/>
      </c>
      <c r="E161" s="61"/>
    </row>
    <row r="162" spans="1:5" x14ac:dyDescent="0.2">
      <c r="A162" s="30"/>
      <c r="B162" s="28"/>
      <c r="C162" s="29"/>
      <c r="D162" s="60" t="str">
        <f>IFERROR(VLOOKUP(C162,リスト!$A$12:$B$37,2,0),"")</f>
        <v/>
      </c>
      <c r="E162" s="61"/>
    </row>
    <row r="163" spans="1:5" x14ac:dyDescent="0.2">
      <c r="A163" s="30"/>
      <c r="B163" s="28"/>
      <c r="C163" s="29"/>
      <c r="D163" s="60" t="str">
        <f>IFERROR(VLOOKUP(C163,リスト!$A$12:$B$37,2,0),"")</f>
        <v/>
      </c>
      <c r="E163" s="61"/>
    </row>
    <row r="164" spans="1:5" x14ac:dyDescent="0.2">
      <c r="A164" s="30"/>
      <c r="B164" s="28"/>
      <c r="C164" s="29"/>
      <c r="D164" s="60" t="str">
        <f>IFERROR(VLOOKUP(C164,リスト!$A$12:$B$37,2,0),"")</f>
        <v/>
      </c>
      <c r="E164" s="61"/>
    </row>
    <row r="165" spans="1:5" x14ac:dyDescent="0.2">
      <c r="A165" s="30"/>
      <c r="B165" s="28"/>
      <c r="C165" s="29"/>
      <c r="D165" s="60" t="str">
        <f>IFERROR(VLOOKUP(C165,リスト!$A$12:$B$37,2,0),"")</f>
        <v/>
      </c>
      <c r="E165" s="61"/>
    </row>
    <row r="166" spans="1:5" x14ac:dyDescent="0.2">
      <c r="A166" s="30"/>
      <c r="B166" s="28"/>
      <c r="C166" s="29"/>
      <c r="D166" s="60" t="str">
        <f>IFERROR(VLOOKUP(C166,リスト!$A$12:$B$37,2,0),"")</f>
        <v/>
      </c>
      <c r="E166" s="61"/>
    </row>
    <row r="167" spans="1:5" x14ac:dyDescent="0.2">
      <c r="A167" s="30"/>
      <c r="B167" s="28"/>
      <c r="C167" s="29"/>
      <c r="D167" s="60" t="str">
        <f>IFERROR(VLOOKUP(C167,リスト!$A$12:$B$37,2,0),"")</f>
        <v/>
      </c>
      <c r="E167" s="61"/>
    </row>
    <row r="168" spans="1:5" x14ac:dyDescent="0.2">
      <c r="A168" s="30"/>
      <c r="B168" s="28"/>
      <c r="C168" s="29"/>
      <c r="D168" s="60" t="str">
        <f>IFERROR(VLOOKUP(C168,リスト!$A$12:$B$37,2,0),"")</f>
        <v/>
      </c>
      <c r="E168" s="61"/>
    </row>
    <row r="169" spans="1:5" x14ac:dyDescent="0.2">
      <c r="A169" s="30"/>
      <c r="B169" s="28"/>
      <c r="C169" s="29"/>
      <c r="D169" s="60" t="str">
        <f>IFERROR(VLOOKUP(C169,リスト!$A$12:$B$37,2,0),"")</f>
        <v/>
      </c>
      <c r="E169" s="61"/>
    </row>
    <row r="170" spans="1:5" x14ac:dyDescent="0.2">
      <c r="A170" s="30"/>
      <c r="B170" s="28"/>
      <c r="C170" s="29"/>
      <c r="D170" s="60" t="str">
        <f>IFERROR(VLOOKUP(C170,リスト!$A$12:$B$37,2,0),"")</f>
        <v/>
      </c>
      <c r="E170" s="61"/>
    </row>
    <row r="171" spans="1:5" x14ac:dyDescent="0.2">
      <c r="A171" s="30"/>
      <c r="B171" s="28"/>
      <c r="C171" s="29"/>
      <c r="D171" s="60" t="str">
        <f>IFERROR(VLOOKUP(C171,リスト!$A$12:$B$37,2,0),"")</f>
        <v/>
      </c>
      <c r="E171" s="61"/>
    </row>
    <row r="172" spans="1:5" x14ac:dyDescent="0.2">
      <c r="A172" s="30"/>
      <c r="B172" s="28"/>
      <c r="C172" s="29"/>
      <c r="D172" s="60" t="str">
        <f>IFERROR(VLOOKUP(C172,リスト!$A$12:$B$37,2,0),"")</f>
        <v/>
      </c>
      <c r="E172" s="61"/>
    </row>
    <row r="173" spans="1:5" x14ac:dyDescent="0.2">
      <c r="A173" s="30"/>
      <c r="B173" s="28"/>
      <c r="C173" s="29"/>
      <c r="D173" s="60" t="str">
        <f>IFERROR(VLOOKUP(C173,リスト!$A$12:$B$37,2,0),"")</f>
        <v/>
      </c>
      <c r="E173" s="61"/>
    </row>
    <row r="174" spans="1:5" x14ac:dyDescent="0.2">
      <c r="A174" s="30"/>
      <c r="B174" s="28"/>
      <c r="C174" s="29"/>
      <c r="D174" s="60" t="str">
        <f>IFERROR(VLOOKUP(C174,リスト!$A$12:$B$37,2,0),"")</f>
        <v/>
      </c>
      <c r="E174" s="61"/>
    </row>
    <row r="175" spans="1:5" x14ac:dyDescent="0.2">
      <c r="A175" s="30"/>
      <c r="B175" s="28"/>
      <c r="C175" s="29"/>
      <c r="D175" s="60" t="str">
        <f>IFERROR(VLOOKUP(C175,リスト!$A$12:$B$37,2,0),"")</f>
        <v/>
      </c>
      <c r="E175" s="61"/>
    </row>
    <row r="176" spans="1:5" x14ac:dyDescent="0.2">
      <c r="A176" s="30"/>
      <c r="B176" s="28"/>
      <c r="C176" s="29"/>
      <c r="D176" s="60" t="str">
        <f>IFERROR(VLOOKUP(C176,リスト!$A$12:$B$37,2,0),"")</f>
        <v/>
      </c>
      <c r="E176" s="61"/>
    </row>
    <row r="177" spans="1:5" x14ac:dyDescent="0.2">
      <c r="A177" s="30"/>
      <c r="B177" s="28"/>
      <c r="C177" s="29"/>
      <c r="D177" s="60" t="str">
        <f>IFERROR(VLOOKUP(C177,リスト!$A$12:$B$37,2,0),"")</f>
        <v/>
      </c>
      <c r="E177" s="61"/>
    </row>
    <row r="178" spans="1:5" x14ac:dyDescent="0.2">
      <c r="A178" s="30"/>
      <c r="B178" s="28"/>
      <c r="C178" s="29"/>
      <c r="D178" s="60" t="str">
        <f>IFERROR(VLOOKUP(C178,リスト!$A$12:$B$37,2,0),"")</f>
        <v/>
      </c>
      <c r="E178" s="61"/>
    </row>
    <row r="179" spans="1:5" x14ac:dyDescent="0.2">
      <c r="A179" s="30"/>
      <c r="B179" s="28"/>
      <c r="C179" s="29"/>
      <c r="D179" s="60" t="str">
        <f>IFERROR(VLOOKUP(C179,リスト!$A$12:$B$37,2,0),"")</f>
        <v/>
      </c>
      <c r="E179" s="61"/>
    </row>
    <row r="180" spans="1:5" x14ac:dyDescent="0.2">
      <c r="A180" s="30"/>
      <c r="B180" s="28"/>
      <c r="C180" s="29"/>
      <c r="D180" s="60" t="str">
        <f>IFERROR(VLOOKUP(C180,リスト!$A$12:$B$37,2,0),"")</f>
        <v/>
      </c>
      <c r="E180" s="61"/>
    </row>
    <row r="181" spans="1:5" x14ac:dyDescent="0.2">
      <c r="A181" s="30"/>
      <c r="B181" s="28"/>
      <c r="C181" s="29"/>
      <c r="D181" s="60" t="str">
        <f>IFERROR(VLOOKUP(C181,リスト!$A$12:$B$37,2,0),"")</f>
        <v/>
      </c>
      <c r="E181" s="61"/>
    </row>
    <row r="182" spans="1:5" x14ac:dyDescent="0.2">
      <c r="A182" s="30"/>
      <c r="B182" s="28"/>
      <c r="C182" s="29"/>
      <c r="D182" s="60" t="str">
        <f>IFERROR(VLOOKUP(C182,リスト!$A$12:$B$37,2,0),"")</f>
        <v/>
      </c>
      <c r="E182" s="61"/>
    </row>
    <row r="183" spans="1:5" x14ac:dyDescent="0.2">
      <c r="A183" s="30"/>
      <c r="B183" s="28"/>
      <c r="C183" s="29"/>
      <c r="D183" s="60" t="str">
        <f>IFERROR(VLOOKUP(C183,リスト!$A$12:$B$37,2,0),"")</f>
        <v/>
      </c>
      <c r="E183" s="61"/>
    </row>
    <row r="184" spans="1:5" x14ac:dyDescent="0.2">
      <c r="A184" s="30"/>
      <c r="B184" s="28"/>
      <c r="C184" s="29"/>
      <c r="D184" s="60" t="str">
        <f>IFERROR(VLOOKUP(C184,リスト!$A$12:$B$37,2,0),"")</f>
        <v/>
      </c>
      <c r="E184" s="61"/>
    </row>
    <row r="185" spans="1:5" x14ac:dyDescent="0.2">
      <c r="A185" s="30"/>
      <c r="B185" s="28"/>
      <c r="C185" s="29"/>
      <c r="D185" s="60" t="str">
        <f>IFERROR(VLOOKUP(C185,リスト!$A$12:$B$37,2,0),"")</f>
        <v/>
      </c>
      <c r="E185" s="61"/>
    </row>
    <row r="186" spans="1:5" x14ac:dyDescent="0.2">
      <c r="A186" s="30"/>
      <c r="B186" s="28"/>
      <c r="C186" s="29"/>
      <c r="D186" s="60" t="str">
        <f>IFERROR(VLOOKUP(C186,リスト!$A$12:$B$37,2,0),"")</f>
        <v/>
      </c>
      <c r="E186" s="61"/>
    </row>
    <row r="187" spans="1:5" x14ac:dyDescent="0.2">
      <c r="A187" s="30"/>
      <c r="B187" s="28"/>
      <c r="C187" s="29"/>
      <c r="D187" s="60" t="str">
        <f>IFERROR(VLOOKUP(C187,リスト!$A$12:$B$37,2,0),"")</f>
        <v/>
      </c>
      <c r="E187" s="61"/>
    </row>
    <row r="188" spans="1:5" x14ac:dyDescent="0.2">
      <c r="A188" s="30"/>
      <c r="B188" s="28"/>
      <c r="C188" s="29"/>
      <c r="D188" s="60" t="str">
        <f>IFERROR(VLOOKUP(C188,リスト!$A$12:$B$37,2,0),"")</f>
        <v/>
      </c>
      <c r="E188" s="61"/>
    </row>
    <row r="189" spans="1:5" x14ac:dyDescent="0.2">
      <c r="A189" s="30"/>
      <c r="B189" s="28"/>
      <c r="C189" s="29"/>
      <c r="D189" s="60" t="str">
        <f>IFERROR(VLOOKUP(C189,リスト!$A$12:$B$37,2,0),"")</f>
        <v/>
      </c>
      <c r="E189" s="61"/>
    </row>
    <row r="190" spans="1:5" x14ac:dyDescent="0.2">
      <c r="A190" s="30"/>
      <c r="B190" s="28"/>
      <c r="C190" s="29"/>
      <c r="D190" s="60" t="str">
        <f>IFERROR(VLOOKUP(C190,リスト!$A$12:$B$37,2,0),"")</f>
        <v/>
      </c>
      <c r="E190" s="61"/>
    </row>
    <row r="191" spans="1:5" x14ac:dyDescent="0.2">
      <c r="A191" s="30"/>
      <c r="B191" s="28"/>
      <c r="C191" s="29"/>
      <c r="D191" s="60" t="str">
        <f>IFERROR(VLOOKUP(C191,リスト!$A$12:$B$37,2,0),"")</f>
        <v/>
      </c>
      <c r="E191" s="61"/>
    </row>
    <row r="192" spans="1:5" x14ac:dyDescent="0.2">
      <c r="A192" s="30"/>
      <c r="B192" s="28"/>
      <c r="C192" s="29"/>
      <c r="D192" s="60" t="str">
        <f>IFERROR(VLOOKUP(C192,リスト!$A$12:$B$37,2,0),"")</f>
        <v/>
      </c>
      <c r="E192" s="61"/>
    </row>
    <row r="193" spans="1:5" x14ac:dyDescent="0.2">
      <c r="A193" s="30"/>
      <c r="B193" s="28"/>
      <c r="C193" s="29"/>
      <c r="D193" s="60" t="str">
        <f>IFERROR(VLOOKUP(C193,リスト!$A$12:$B$37,2,0),"")</f>
        <v/>
      </c>
      <c r="E193" s="61"/>
    </row>
    <row r="194" spans="1:5" x14ac:dyDescent="0.2">
      <c r="A194" s="30"/>
      <c r="B194" s="28"/>
      <c r="C194" s="29"/>
      <c r="D194" s="60" t="str">
        <f>IFERROR(VLOOKUP(C194,リスト!$A$12:$B$37,2,0),"")</f>
        <v/>
      </c>
      <c r="E194" s="61"/>
    </row>
    <row r="195" spans="1:5" x14ac:dyDescent="0.2">
      <c r="A195" s="30"/>
      <c r="B195" s="28"/>
      <c r="C195" s="29"/>
      <c r="D195" s="60" t="str">
        <f>IFERROR(VLOOKUP(C195,リスト!$A$12:$B$37,2,0),"")</f>
        <v/>
      </c>
      <c r="E195" s="61"/>
    </row>
    <row r="196" spans="1:5" x14ac:dyDescent="0.2">
      <c r="A196" s="30"/>
      <c r="B196" s="28"/>
      <c r="C196" s="29"/>
      <c r="D196" s="60" t="str">
        <f>IFERROR(VLOOKUP(C196,リスト!$A$12:$B$37,2,0),"")</f>
        <v/>
      </c>
      <c r="E196" s="61"/>
    </row>
    <row r="197" spans="1:5" x14ac:dyDescent="0.2">
      <c r="A197" s="30"/>
      <c r="B197" s="28"/>
      <c r="C197" s="29"/>
      <c r="D197" s="60" t="str">
        <f>IFERROR(VLOOKUP(C197,リスト!$A$12:$B$37,2,0),"")</f>
        <v/>
      </c>
      <c r="E197" s="61"/>
    </row>
    <row r="198" spans="1:5" x14ac:dyDescent="0.2">
      <c r="A198" s="30"/>
      <c r="B198" s="28"/>
      <c r="C198" s="29"/>
      <c r="D198" s="60" t="str">
        <f>IFERROR(VLOOKUP(C198,リスト!$A$12:$B$37,2,0),"")</f>
        <v/>
      </c>
      <c r="E198" s="61"/>
    </row>
    <row r="199" spans="1:5" x14ac:dyDescent="0.2">
      <c r="A199" s="30"/>
      <c r="B199" s="28"/>
      <c r="C199" s="29"/>
      <c r="D199" s="60" t="str">
        <f>IFERROR(VLOOKUP(C199,リスト!$A$12:$B$37,2,0),"")</f>
        <v/>
      </c>
      <c r="E199" s="61"/>
    </row>
    <row r="200" spans="1:5" x14ac:dyDescent="0.2">
      <c r="A200" s="30"/>
      <c r="B200" s="28"/>
      <c r="C200" s="29"/>
      <c r="D200" s="60" t="str">
        <f>IFERROR(VLOOKUP(C200,リスト!$A$12:$B$37,2,0),"")</f>
        <v/>
      </c>
      <c r="E200" s="61"/>
    </row>
    <row r="201" spans="1:5" x14ac:dyDescent="0.2">
      <c r="A201" s="30"/>
      <c r="B201" s="28"/>
      <c r="C201" s="29"/>
      <c r="D201" s="60" t="str">
        <f>IFERROR(VLOOKUP(C201,リスト!$A$12:$B$37,2,0),"")</f>
        <v/>
      </c>
      <c r="E201" s="61"/>
    </row>
    <row r="202" spans="1:5" x14ac:dyDescent="0.2">
      <c r="A202" s="30"/>
      <c r="B202" s="28"/>
      <c r="C202" s="29"/>
      <c r="D202" s="60" t="str">
        <f>IFERROR(VLOOKUP(C202,リスト!$A$12:$B$37,2,0),"")</f>
        <v/>
      </c>
      <c r="E202" s="61"/>
    </row>
    <row r="203" spans="1:5" x14ac:dyDescent="0.2">
      <c r="A203" s="30"/>
      <c r="B203" s="28"/>
      <c r="C203" s="29"/>
      <c r="D203" s="60" t="str">
        <f>IFERROR(VLOOKUP(C203,リスト!$A$12:$B$37,2,0),"")</f>
        <v/>
      </c>
      <c r="E203" s="61"/>
    </row>
    <row r="204" spans="1:5" x14ac:dyDescent="0.2">
      <c r="A204" s="30"/>
      <c r="B204" s="28"/>
      <c r="C204" s="29"/>
      <c r="D204" s="60" t="str">
        <f>IFERROR(VLOOKUP(C204,リスト!$A$12:$B$37,2,0),"")</f>
        <v/>
      </c>
      <c r="E204" s="61"/>
    </row>
    <row r="205" spans="1:5" x14ac:dyDescent="0.2">
      <c r="A205" s="30"/>
      <c r="B205" s="28"/>
      <c r="C205" s="29"/>
      <c r="D205" s="60" t="str">
        <f>IFERROR(VLOOKUP(C205,リスト!$A$12:$B$37,2,0),"")</f>
        <v/>
      </c>
      <c r="E205" s="61"/>
    </row>
    <row r="206" spans="1:5" x14ac:dyDescent="0.2">
      <c r="A206" s="30"/>
      <c r="B206" s="28"/>
      <c r="C206" s="29"/>
      <c r="D206" s="60" t="str">
        <f>IFERROR(VLOOKUP(C206,リスト!$A$12:$B$37,2,0),"")</f>
        <v/>
      </c>
      <c r="E206" s="61"/>
    </row>
    <row r="207" spans="1:5" x14ac:dyDescent="0.2">
      <c r="A207" s="30"/>
      <c r="B207" s="28"/>
      <c r="C207" s="29"/>
      <c r="D207" s="60" t="str">
        <f>IFERROR(VLOOKUP(C207,リスト!$A$12:$B$37,2,0),"")</f>
        <v/>
      </c>
      <c r="E207" s="61"/>
    </row>
    <row r="208" spans="1:5" x14ac:dyDescent="0.2">
      <c r="A208" s="30"/>
      <c r="B208" s="28"/>
      <c r="C208" s="29"/>
      <c r="D208" s="60" t="str">
        <f>IFERROR(VLOOKUP(C208,リスト!$A$12:$B$37,2,0),"")</f>
        <v/>
      </c>
      <c r="E208" s="61"/>
    </row>
    <row r="209" spans="1:5" x14ac:dyDescent="0.2">
      <c r="A209" s="30"/>
      <c r="B209" s="28"/>
      <c r="C209" s="29"/>
      <c r="D209" s="60" t="str">
        <f>IFERROR(VLOOKUP(C209,リスト!$A$12:$B$37,2,0),"")</f>
        <v/>
      </c>
      <c r="E209" s="61"/>
    </row>
    <row r="210" spans="1:5" x14ac:dyDescent="0.2">
      <c r="A210" s="30"/>
      <c r="B210" s="28"/>
      <c r="C210" s="29"/>
      <c r="D210" s="60" t="str">
        <f>IFERROR(VLOOKUP(C210,リスト!$A$12:$B$37,2,0),"")</f>
        <v/>
      </c>
      <c r="E210" s="61"/>
    </row>
    <row r="211" spans="1:5" x14ac:dyDescent="0.2">
      <c r="A211" s="30"/>
      <c r="B211" s="28"/>
      <c r="C211" s="29"/>
      <c r="D211" s="60" t="str">
        <f>IFERROR(VLOOKUP(C211,リスト!$A$12:$B$37,2,0),"")</f>
        <v/>
      </c>
      <c r="E211" s="61"/>
    </row>
    <row r="212" spans="1:5" x14ac:dyDescent="0.2">
      <c r="A212" s="30"/>
      <c r="B212" s="28"/>
      <c r="C212" s="29"/>
      <c r="D212" s="60" t="str">
        <f>IFERROR(VLOOKUP(C212,リスト!$A$12:$B$37,2,0),"")</f>
        <v/>
      </c>
      <c r="E212" s="61"/>
    </row>
    <row r="213" spans="1:5" x14ac:dyDescent="0.2">
      <c r="A213" s="30"/>
      <c r="B213" s="28"/>
      <c r="C213" s="29"/>
      <c r="D213" s="60" t="str">
        <f>IFERROR(VLOOKUP(C213,リスト!$A$12:$B$37,2,0),"")</f>
        <v/>
      </c>
      <c r="E213" s="61"/>
    </row>
    <row r="214" spans="1:5" x14ac:dyDescent="0.2">
      <c r="A214" s="30"/>
      <c r="B214" s="28"/>
      <c r="C214" s="29"/>
      <c r="D214" s="60" t="str">
        <f>IFERROR(VLOOKUP(C214,リスト!$A$12:$B$37,2,0),"")</f>
        <v/>
      </c>
      <c r="E214" s="61"/>
    </row>
    <row r="215" spans="1:5" x14ac:dyDescent="0.2">
      <c r="A215" s="30"/>
      <c r="B215" s="28"/>
      <c r="C215" s="29"/>
      <c r="D215" s="60" t="str">
        <f>IFERROR(VLOOKUP(C215,リスト!$A$12:$B$37,2,0),"")</f>
        <v/>
      </c>
      <c r="E215" s="61"/>
    </row>
    <row r="216" spans="1:5" x14ac:dyDescent="0.2">
      <c r="A216" s="30"/>
      <c r="B216" s="28"/>
      <c r="C216" s="29"/>
      <c r="D216" s="60" t="str">
        <f>IFERROR(VLOOKUP(C216,リスト!$A$12:$B$37,2,0),"")</f>
        <v/>
      </c>
      <c r="E216" s="61"/>
    </row>
    <row r="217" spans="1:5" x14ac:dyDescent="0.2">
      <c r="A217" s="30"/>
      <c r="B217" s="28"/>
      <c r="C217" s="29"/>
      <c r="D217" s="60" t="str">
        <f>IFERROR(VLOOKUP(C217,リスト!$A$12:$B$37,2,0),"")</f>
        <v/>
      </c>
      <c r="E217" s="61"/>
    </row>
    <row r="218" spans="1:5" x14ac:dyDescent="0.2">
      <c r="A218" s="30"/>
      <c r="B218" s="28"/>
      <c r="C218" s="29"/>
      <c r="D218" s="60" t="str">
        <f>IFERROR(VLOOKUP(C218,リスト!$A$12:$B$37,2,0),"")</f>
        <v/>
      </c>
      <c r="E218" s="61"/>
    </row>
    <row r="219" spans="1:5" x14ac:dyDescent="0.2">
      <c r="A219" s="30"/>
      <c r="B219" s="28"/>
      <c r="C219" s="29"/>
      <c r="D219" s="60" t="str">
        <f>IFERROR(VLOOKUP(C219,リスト!$A$12:$B$37,2,0),"")</f>
        <v/>
      </c>
      <c r="E219" s="61"/>
    </row>
    <row r="220" spans="1:5" x14ac:dyDescent="0.2">
      <c r="A220" s="30"/>
      <c r="B220" s="28"/>
      <c r="C220" s="29"/>
      <c r="D220" s="60" t="str">
        <f>IFERROR(VLOOKUP(C220,リスト!$A$12:$B$37,2,0),"")</f>
        <v/>
      </c>
      <c r="E220" s="61"/>
    </row>
    <row r="221" spans="1:5" x14ac:dyDescent="0.2">
      <c r="A221" s="30"/>
      <c r="B221" s="28"/>
      <c r="C221" s="29"/>
      <c r="D221" s="60" t="str">
        <f>IFERROR(VLOOKUP(C221,リスト!$A$12:$B$37,2,0),"")</f>
        <v/>
      </c>
      <c r="E221" s="61"/>
    </row>
    <row r="222" spans="1:5" x14ac:dyDescent="0.2">
      <c r="A222" s="30"/>
      <c r="B222" s="28"/>
      <c r="C222" s="29"/>
      <c r="D222" s="60" t="str">
        <f>IFERROR(VLOOKUP(C222,リスト!$A$12:$B$37,2,0),"")</f>
        <v/>
      </c>
      <c r="E222" s="61"/>
    </row>
    <row r="223" spans="1:5" x14ac:dyDescent="0.2">
      <c r="A223" s="30"/>
      <c r="B223" s="28"/>
      <c r="C223" s="29"/>
      <c r="D223" s="60" t="str">
        <f>IFERROR(VLOOKUP(C223,リスト!$A$12:$B$37,2,0),"")</f>
        <v/>
      </c>
      <c r="E223" s="61"/>
    </row>
    <row r="224" spans="1:5" x14ac:dyDescent="0.2">
      <c r="A224" s="30"/>
      <c r="B224" s="28"/>
      <c r="C224" s="29"/>
      <c r="D224" s="60" t="str">
        <f>IFERROR(VLOOKUP(C224,リスト!$A$12:$B$37,2,0),"")</f>
        <v/>
      </c>
      <c r="E224" s="61"/>
    </row>
    <row r="225" spans="1:5" x14ac:dyDescent="0.2">
      <c r="A225" s="30"/>
      <c r="B225" s="28"/>
      <c r="C225" s="29"/>
      <c r="D225" s="60" t="str">
        <f>IFERROR(VLOOKUP(C225,リスト!$A$12:$B$37,2,0),"")</f>
        <v/>
      </c>
      <c r="E225" s="61"/>
    </row>
  </sheetData>
  <sheetProtection sheet="1" objects="1" scenarios="1"/>
  <mergeCells count="220">
    <mergeCell ref="D221:E221"/>
    <mergeCell ref="D222:E222"/>
    <mergeCell ref="D223:E223"/>
    <mergeCell ref="D224:E224"/>
    <mergeCell ref="D225:E225"/>
    <mergeCell ref="D216:E216"/>
    <mergeCell ref="D217:E217"/>
    <mergeCell ref="D218:E218"/>
    <mergeCell ref="D219:E219"/>
    <mergeCell ref="D220:E220"/>
    <mergeCell ref="D211:E211"/>
    <mergeCell ref="D212:E212"/>
    <mergeCell ref="D213:E213"/>
    <mergeCell ref="D214:E214"/>
    <mergeCell ref="D215:E215"/>
    <mergeCell ref="D206:E206"/>
    <mergeCell ref="D207:E207"/>
    <mergeCell ref="D208:E208"/>
    <mergeCell ref="D209:E209"/>
    <mergeCell ref="D210:E210"/>
    <mergeCell ref="D201:E201"/>
    <mergeCell ref="D202:E202"/>
    <mergeCell ref="D203:E203"/>
    <mergeCell ref="D204:E204"/>
    <mergeCell ref="D205:E205"/>
    <mergeCell ref="D196:E196"/>
    <mergeCell ref="D197:E197"/>
    <mergeCell ref="D198:E198"/>
    <mergeCell ref="D199:E199"/>
    <mergeCell ref="D200:E200"/>
    <mergeCell ref="D191:E191"/>
    <mergeCell ref="D192:E192"/>
    <mergeCell ref="D193:E193"/>
    <mergeCell ref="D194:E194"/>
    <mergeCell ref="D195:E195"/>
    <mergeCell ref="D186:E186"/>
    <mergeCell ref="D187:E187"/>
    <mergeCell ref="D188:E188"/>
    <mergeCell ref="D189:E189"/>
    <mergeCell ref="D190:E190"/>
    <mergeCell ref="D181:E181"/>
    <mergeCell ref="D182:E182"/>
    <mergeCell ref="D183:E183"/>
    <mergeCell ref="D184:E184"/>
    <mergeCell ref="D185:E185"/>
    <mergeCell ref="D176:E176"/>
    <mergeCell ref="D177:E177"/>
    <mergeCell ref="D178:E178"/>
    <mergeCell ref="D179:E179"/>
    <mergeCell ref="D180:E180"/>
    <mergeCell ref="D171:E171"/>
    <mergeCell ref="D172:E172"/>
    <mergeCell ref="D173:E173"/>
    <mergeCell ref="D174:E174"/>
    <mergeCell ref="D175:E175"/>
    <mergeCell ref="D166:E166"/>
    <mergeCell ref="D167:E167"/>
    <mergeCell ref="D168:E168"/>
    <mergeCell ref="D169:E169"/>
    <mergeCell ref="D170:E170"/>
    <mergeCell ref="D161:E161"/>
    <mergeCell ref="D162:E162"/>
    <mergeCell ref="D163:E163"/>
    <mergeCell ref="D164:E164"/>
    <mergeCell ref="D165:E165"/>
    <mergeCell ref="D156:E156"/>
    <mergeCell ref="D157:E157"/>
    <mergeCell ref="D158:E158"/>
    <mergeCell ref="D159:E159"/>
    <mergeCell ref="D160:E160"/>
    <mergeCell ref="D151:E151"/>
    <mergeCell ref="D152:E152"/>
    <mergeCell ref="D153:E153"/>
    <mergeCell ref="D154:E154"/>
    <mergeCell ref="D155:E155"/>
    <mergeCell ref="D146:E146"/>
    <mergeCell ref="D147:E147"/>
    <mergeCell ref="D148:E148"/>
    <mergeCell ref="D149:E149"/>
    <mergeCell ref="D150:E150"/>
    <mergeCell ref="D141:E141"/>
    <mergeCell ref="D142:E142"/>
    <mergeCell ref="D143:E143"/>
    <mergeCell ref="D144:E144"/>
    <mergeCell ref="D145:E145"/>
    <mergeCell ref="D136:E136"/>
    <mergeCell ref="D137:E137"/>
    <mergeCell ref="D138:E138"/>
    <mergeCell ref="D139:E139"/>
    <mergeCell ref="D140:E140"/>
    <mergeCell ref="D131:E131"/>
    <mergeCell ref="D132:E132"/>
    <mergeCell ref="D133:E133"/>
    <mergeCell ref="D134:E134"/>
    <mergeCell ref="D135:E135"/>
    <mergeCell ref="D126:E126"/>
    <mergeCell ref="D127:E127"/>
    <mergeCell ref="D128:E128"/>
    <mergeCell ref="D129:E129"/>
    <mergeCell ref="D130:E130"/>
    <mergeCell ref="D121:E121"/>
    <mergeCell ref="D122:E122"/>
    <mergeCell ref="D123:E123"/>
    <mergeCell ref="D124:E124"/>
    <mergeCell ref="D125:E125"/>
    <mergeCell ref="D116:E116"/>
    <mergeCell ref="D117:E117"/>
    <mergeCell ref="D118:E118"/>
    <mergeCell ref="D119:E119"/>
    <mergeCell ref="D120:E120"/>
    <mergeCell ref="D111:E111"/>
    <mergeCell ref="D112:E112"/>
    <mergeCell ref="D113:E113"/>
    <mergeCell ref="D114:E114"/>
    <mergeCell ref="D115:E115"/>
    <mergeCell ref="D106:E106"/>
    <mergeCell ref="D107:E107"/>
    <mergeCell ref="D108:E108"/>
    <mergeCell ref="D109:E109"/>
    <mergeCell ref="D110:E110"/>
    <mergeCell ref="D101:E101"/>
    <mergeCell ref="D102:E102"/>
    <mergeCell ref="D103:E103"/>
    <mergeCell ref="D104:E104"/>
    <mergeCell ref="D105:E105"/>
    <mergeCell ref="D96:E96"/>
    <mergeCell ref="D97:E97"/>
    <mergeCell ref="D98:E98"/>
    <mergeCell ref="D99:E99"/>
    <mergeCell ref="D100:E100"/>
    <mergeCell ref="D91:E91"/>
    <mergeCell ref="D92:E92"/>
    <mergeCell ref="D93:E93"/>
    <mergeCell ref="D94:E94"/>
    <mergeCell ref="D95:E95"/>
    <mergeCell ref="D86:E86"/>
    <mergeCell ref="D87:E87"/>
    <mergeCell ref="D88:E88"/>
    <mergeCell ref="D89:E89"/>
    <mergeCell ref="D90:E90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D71:E71"/>
    <mergeCell ref="D72:E72"/>
    <mergeCell ref="D73:E73"/>
    <mergeCell ref="D74:E74"/>
    <mergeCell ref="D75:E75"/>
    <mergeCell ref="D66:E66"/>
    <mergeCell ref="D67:E67"/>
    <mergeCell ref="D68:E68"/>
    <mergeCell ref="D69:E69"/>
    <mergeCell ref="D70:E70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60:E60"/>
    <mergeCell ref="D51:E51"/>
    <mergeCell ref="D52:E52"/>
    <mergeCell ref="D53:E53"/>
    <mergeCell ref="D54:E54"/>
    <mergeCell ref="D55:E55"/>
    <mergeCell ref="D46:E46"/>
    <mergeCell ref="D47:E47"/>
    <mergeCell ref="D48:E48"/>
    <mergeCell ref="D49:E49"/>
    <mergeCell ref="D50:E50"/>
    <mergeCell ref="D41:E41"/>
    <mergeCell ref="D42:E42"/>
    <mergeCell ref="D43:E43"/>
    <mergeCell ref="D44:E44"/>
    <mergeCell ref="D45:E45"/>
    <mergeCell ref="D8:E8"/>
    <mergeCell ref="A2:E2"/>
    <mergeCell ref="A6:E6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9:E39"/>
    <mergeCell ref="D40:E40"/>
    <mergeCell ref="D34:E34"/>
    <mergeCell ref="D35:E35"/>
    <mergeCell ref="D36:E36"/>
    <mergeCell ref="D37:E37"/>
    <mergeCell ref="D38:E38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</mergeCells>
  <phoneticPr fontId="2"/>
  <dataValidations count="3">
    <dataValidation type="list" allowBlank="1" showInputMessage="1" showErrorMessage="1" sqref="C1 C9 C226:C1048576" xr:uid="{00000000-0002-0000-0100-000000000000}">
      <formula1>INDIRECT($B$10)</formula1>
    </dataValidation>
    <dataValidation type="list" allowBlank="1" showInputMessage="1" showErrorMessage="1" sqref="B10:B225" xr:uid="{00000000-0002-0000-0100-000001000000}">
      <formula1>"MW_4_1,MW_4_2,MW_5,MW_6,MW_7,MW_8,MW_9,MW_10_1,MW_10_2"</formula1>
    </dataValidation>
    <dataValidation type="list" allowBlank="1" showInputMessage="1" showErrorMessage="1" sqref="C10:C225" xr:uid="{00000000-0002-0000-0100-000002000000}">
      <formula1>INDIRECT(B10)</formula1>
    </dataValidation>
  </dataValidations>
  <printOptions horizontalCentered="1" verticalCentered="1"/>
  <pageMargins left="0.7" right="0.7" top="0.75" bottom="0.75" header="0.3" footer="0.3"/>
  <pageSetup paperSize="9" orientation="portrait" verticalDpi="4294967292" r:id="rId1"/>
  <headerFooter>
    <oddFooter>&amp;P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37"/>
  <sheetViews>
    <sheetView workbookViewId="0">
      <selection activeCell="C24" sqref="C24"/>
    </sheetView>
  </sheetViews>
  <sheetFormatPr defaultColWidth="8.69921875" defaultRowHeight="14.4" x14ac:dyDescent="0.2"/>
  <cols>
    <col min="1" max="1" width="26.19921875" style="11" bestFit="1" customWidth="1"/>
    <col min="2" max="2" width="6.3984375" style="11" customWidth="1"/>
    <col min="3" max="3" width="13.69921875" style="11" bestFit="1" customWidth="1"/>
    <col min="4" max="4" width="5.3984375" style="11" bestFit="1" customWidth="1"/>
    <col min="5" max="5" width="6" style="11" bestFit="1" customWidth="1"/>
    <col min="6" max="6" width="5.3984375" style="11" bestFit="1" customWidth="1"/>
    <col min="7" max="7" width="14.3984375" style="11" bestFit="1" customWidth="1"/>
    <col min="8" max="8" width="6.3984375" style="11" bestFit="1" customWidth="1"/>
    <col min="9" max="9" width="28.69921875" style="11" bestFit="1" customWidth="1"/>
    <col min="10" max="10" width="5.3984375" style="11" bestFit="1" customWidth="1"/>
    <col min="11" max="11" width="18.69921875" style="11" bestFit="1" customWidth="1"/>
    <col min="12" max="12" width="5.3984375" style="11" bestFit="1" customWidth="1"/>
    <col min="13" max="13" width="19.19921875" style="11" bestFit="1" customWidth="1"/>
    <col min="14" max="14" width="5.3984375" style="11" bestFit="1" customWidth="1"/>
    <col min="15" max="15" width="14.3984375" style="11" bestFit="1" customWidth="1"/>
    <col min="16" max="16" width="5.3984375" style="11" bestFit="1" customWidth="1"/>
    <col min="17" max="17" width="13.69921875" style="11" bestFit="1" customWidth="1"/>
    <col min="18" max="18" width="5.3984375" style="11" bestFit="1" customWidth="1"/>
    <col min="19" max="16384" width="8.69921875" style="11"/>
  </cols>
  <sheetData>
    <row r="1" spans="1:18" s="10" customFormat="1" x14ac:dyDescent="0.2">
      <c r="A1" s="8" t="s">
        <v>34</v>
      </c>
      <c r="B1" s="9" t="s">
        <v>0</v>
      </c>
      <c r="C1" s="8" t="s">
        <v>9</v>
      </c>
      <c r="D1" s="9" t="s">
        <v>0</v>
      </c>
      <c r="E1" s="8" t="s">
        <v>18</v>
      </c>
      <c r="F1" s="9" t="s">
        <v>0</v>
      </c>
      <c r="G1" s="8" t="s">
        <v>19</v>
      </c>
      <c r="H1" s="9" t="s">
        <v>0</v>
      </c>
      <c r="I1" s="8" t="s">
        <v>20</v>
      </c>
      <c r="J1" s="9" t="s">
        <v>0</v>
      </c>
      <c r="K1" s="8" t="s">
        <v>21</v>
      </c>
      <c r="L1" s="9" t="s">
        <v>0</v>
      </c>
      <c r="M1" s="8" t="s">
        <v>22</v>
      </c>
      <c r="N1" s="9" t="s">
        <v>0</v>
      </c>
      <c r="O1" s="8" t="s">
        <v>23</v>
      </c>
      <c r="P1" s="9" t="s">
        <v>0</v>
      </c>
      <c r="Q1" s="12" t="s">
        <v>24</v>
      </c>
      <c r="R1" s="9"/>
    </row>
    <row r="2" spans="1:18" x14ac:dyDescent="0.2">
      <c r="A2" s="6" t="s">
        <v>10</v>
      </c>
      <c r="B2" s="6">
        <v>2</v>
      </c>
      <c r="C2" s="6" t="s">
        <v>14</v>
      </c>
      <c r="D2" s="6">
        <v>2</v>
      </c>
      <c r="E2" s="6" t="s">
        <v>25</v>
      </c>
      <c r="F2" s="6">
        <v>0.5</v>
      </c>
      <c r="G2" s="6" t="s">
        <v>35</v>
      </c>
      <c r="H2" s="6">
        <v>14</v>
      </c>
      <c r="I2" s="6" t="s">
        <v>28</v>
      </c>
      <c r="J2" s="6">
        <v>4</v>
      </c>
      <c r="K2" s="6" t="s">
        <v>33</v>
      </c>
      <c r="L2" s="6">
        <v>3</v>
      </c>
      <c r="M2" s="6" t="s">
        <v>4</v>
      </c>
      <c r="N2" s="6">
        <v>0.5</v>
      </c>
      <c r="O2" s="6" t="s">
        <v>7</v>
      </c>
      <c r="P2" s="6">
        <v>2</v>
      </c>
      <c r="Q2" s="13" t="s">
        <v>6</v>
      </c>
      <c r="R2" s="6">
        <v>1</v>
      </c>
    </row>
    <row r="3" spans="1:18" x14ac:dyDescent="0.2">
      <c r="A3" s="6" t="s">
        <v>11</v>
      </c>
      <c r="B3" s="6">
        <v>2</v>
      </c>
      <c r="C3" s="6" t="s">
        <v>15</v>
      </c>
      <c r="D3" s="6">
        <v>2</v>
      </c>
      <c r="E3" s="6" t="s">
        <v>26</v>
      </c>
      <c r="F3" s="6">
        <v>1</v>
      </c>
      <c r="G3" s="6" t="s">
        <v>36</v>
      </c>
      <c r="H3" s="6">
        <v>8</v>
      </c>
      <c r="I3" s="6" t="s">
        <v>37</v>
      </c>
      <c r="J3" s="6">
        <v>4</v>
      </c>
      <c r="M3" s="6" t="s">
        <v>5</v>
      </c>
      <c r="N3" s="6">
        <v>1</v>
      </c>
      <c r="O3" s="6" t="s">
        <v>8</v>
      </c>
      <c r="P3" s="6">
        <v>1</v>
      </c>
    </row>
    <row r="4" spans="1:18" x14ac:dyDescent="0.2">
      <c r="A4" s="6" t="s">
        <v>12</v>
      </c>
      <c r="B4" s="6">
        <v>2</v>
      </c>
      <c r="C4" s="6" t="s">
        <v>16</v>
      </c>
      <c r="D4" s="6">
        <v>2</v>
      </c>
      <c r="G4" s="6" t="s">
        <v>27</v>
      </c>
      <c r="H4" s="6">
        <v>3</v>
      </c>
      <c r="I4" s="6" t="s">
        <v>29</v>
      </c>
      <c r="J4" s="6">
        <v>0.5</v>
      </c>
      <c r="M4" s="6" t="s">
        <v>31</v>
      </c>
      <c r="N4" s="6">
        <v>0.25</v>
      </c>
    </row>
    <row r="5" spans="1:18" x14ac:dyDescent="0.2">
      <c r="A5" s="6" t="s">
        <v>13</v>
      </c>
      <c r="B5" s="6">
        <v>2</v>
      </c>
      <c r="C5" s="6" t="s">
        <v>17</v>
      </c>
      <c r="D5" s="6">
        <v>0.5</v>
      </c>
      <c r="I5" s="6" t="s">
        <v>30</v>
      </c>
      <c r="J5" s="6">
        <v>1</v>
      </c>
      <c r="M5" s="6" t="s">
        <v>32</v>
      </c>
      <c r="N5" s="6">
        <v>0.25</v>
      </c>
    </row>
    <row r="6" spans="1:18" x14ac:dyDescent="0.2">
      <c r="A6" s="14"/>
      <c r="B6" s="14"/>
      <c r="I6" s="6" t="s">
        <v>38</v>
      </c>
      <c r="J6" s="6">
        <v>1</v>
      </c>
    </row>
    <row r="12" spans="1:18" ht="14.4" customHeight="1" x14ac:dyDescent="0.2">
      <c r="A12" s="6" t="s">
        <v>10</v>
      </c>
      <c r="B12" s="6">
        <v>2</v>
      </c>
    </row>
    <row r="13" spans="1:18" ht="14.4" customHeight="1" x14ac:dyDescent="0.2">
      <c r="A13" s="6" t="s">
        <v>11</v>
      </c>
      <c r="B13" s="6">
        <v>2</v>
      </c>
    </row>
    <row r="14" spans="1:18" x14ac:dyDescent="0.2">
      <c r="A14" s="6" t="s">
        <v>12</v>
      </c>
      <c r="B14" s="6">
        <v>2</v>
      </c>
    </row>
    <row r="15" spans="1:18" x14ac:dyDescent="0.2">
      <c r="A15" s="6" t="s">
        <v>13</v>
      </c>
      <c r="B15" s="6">
        <v>2</v>
      </c>
    </row>
    <row r="16" spans="1:18" x14ac:dyDescent="0.2">
      <c r="A16" s="6" t="s">
        <v>14</v>
      </c>
      <c r="B16" s="6">
        <v>2</v>
      </c>
    </row>
    <row r="17" spans="1:2" x14ac:dyDescent="0.2">
      <c r="A17" s="6" t="s">
        <v>15</v>
      </c>
      <c r="B17" s="6">
        <v>2</v>
      </c>
    </row>
    <row r="18" spans="1:2" x14ac:dyDescent="0.2">
      <c r="A18" s="6" t="s">
        <v>16</v>
      </c>
      <c r="B18" s="6">
        <v>2</v>
      </c>
    </row>
    <row r="19" spans="1:2" x14ac:dyDescent="0.2">
      <c r="A19" s="6" t="s">
        <v>17</v>
      </c>
      <c r="B19" s="6">
        <v>0.5</v>
      </c>
    </row>
    <row r="20" spans="1:2" x14ac:dyDescent="0.2">
      <c r="A20" s="6" t="s">
        <v>25</v>
      </c>
      <c r="B20" s="6">
        <v>0.5</v>
      </c>
    </row>
    <row r="21" spans="1:2" x14ac:dyDescent="0.2">
      <c r="A21" s="6" t="s">
        <v>26</v>
      </c>
      <c r="B21" s="6">
        <v>1</v>
      </c>
    </row>
    <row r="22" spans="1:2" x14ac:dyDescent="0.2">
      <c r="A22" s="6" t="s">
        <v>35</v>
      </c>
      <c r="B22" s="6">
        <v>14</v>
      </c>
    </row>
    <row r="23" spans="1:2" x14ac:dyDescent="0.2">
      <c r="A23" s="6" t="s">
        <v>36</v>
      </c>
      <c r="B23" s="6">
        <v>8</v>
      </c>
    </row>
    <row r="24" spans="1:2" x14ac:dyDescent="0.2">
      <c r="A24" s="6" t="s">
        <v>27</v>
      </c>
      <c r="B24" s="6">
        <v>3</v>
      </c>
    </row>
    <row r="25" spans="1:2" x14ac:dyDescent="0.2">
      <c r="A25" s="6" t="s">
        <v>28</v>
      </c>
      <c r="B25" s="6">
        <v>4</v>
      </c>
    </row>
    <row r="26" spans="1:2" x14ac:dyDescent="0.2">
      <c r="A26" s="6" t="s">
        <v>37</v>
      </c>
      <c r="B26" s="6">
        <v>4</v>
      </c>
    </row>
    <row r="27" spans="1:2" x14ac:dyDescent="0.2">
      <c r="A27" s="6" t="s">
        <v>29</v>
      </c>
      <c r="B27" s="6">
        <v>0.5</v>
      </c>
    </row>
    <row r="28" spans="1:2" x14ac:dyDescent="0.2">
      <c r="A28" s="6" t="s">
        <v>30</v>
      </c>
      <c r="B28" s="6">
        <v>1</v>
      </c>
    </row>
    <row r="29" spans="1:2" x14ac:dyDescent="0.2">
      <c r="A29" s="6" t="s">
        <v>38</v>
      </c>
      <c r="B29" s="6">
        <v>1</v>
      </c>
    </row>
    <row r="30" spans="1:2" x14ac:dyDescent="0.2">
      <c r="A30" s="6" t="s">
        <v>33</v>
      </c>
      <c r="B30" s="6">
        <v>3</v>
      </c>
    </row>
    <row r="31" spans="1:2" x14ac:dyDescent="0.2">
      <c r="A31" s="6" t="s">
        <v>4</v>
      </c>
      <c r="B31" s="6">
        <v>0.5</v>
      </c>
    </row>
    <row r="32" spans="1:2" x14ac:dyDescent="0.2">
      <c r="A32" s="6" t="s">
        <v>5</v>
      </c>
      <c r="B32" s="6">
        <v>1</v>
      </c>
    </row>
    <row r="33" spans="1:2" x14ac:dyDescent="0.2">
      <c r="A33" s="6" t="s">
        <v>31</v>
      </c>
      <c r="B33" s="6">
        <v>0.25</v>
      </c>
    </row>
    <row r="34" spans="1:2" x14ac:dyDescent="0.2">
      <c r="A34" s="6" t="s">
        <v>32</v>
      </c>
      <c r="B34" s="6">
        <v>0.25</v>
      </c>
    </row>
    <row r="35" spans="1:2" x14ac:dyDescent="0.2">
      <c r="A35" s="6" t="s">
        <v>7</v>
      </c>
      <c r="B35" s="6">
        <v>2</v>
      </c>
    </row>
    <row r="36" spans="1:2" x14ac:dyDescent="0.2">
      <c r="A36" s="6" t="s">
        <v>8</v>
      </c>
      <c r="B36" s="6">
        <v>1</v>
      </c>
    </row>
    <row r="37" spans="1:2" x14ac:dyDescent="0.2">
      <c r="A37" s="13" t="s">
        <v>6</v>
      </c>
      <c r="B37" s="6">
        <v>1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BCCD55D438D744BCC78778BB7DEE46" ma:contentTypeVersion="18" ma:contentTypeDescription="新しいドキュメントを作成します。" ma:contentTypeScope="" ma:versionID="74768009f7eb10bc30d0a0dc924743d5">
  <xsd:schema xmlns:xsd="http://www.w3.org/2001/XMLSchema" xmlns:xs="http://www.w3.org/2001/XMLSchema" xmlns:p="http://schemas.microsoft.com/office/2006/metadata/properties" xmlns:ns2="c62f0221-5044-4d59-970a-c0e3360e9f25" xmlns:ns3="3a362bfe-f96d-4fdd-9b37-465ce0354525" targetNamespace="http://schemas.microsoft.com/office/2006/metadata/properties" ma:root="true" ma:fieldsID="274006247c5b8b4201ee9ec152ed6c6b" ns2:_="" ns3:_="">
    <xsd:import namespace="c62f0221-5044-4d59-970a-c0e3360e9f25"/>
    <xsd:import namespace="3a362bfe-f96d-4fdd-9b37-465ce0354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f0221-5044-4d59-970a-c0e3360e9f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386da717-d8b5-49b2-8aa8-081b0f581e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62bfe-f96d-4fdd-9b37-465ce035452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297d5e-73c0-4ade-ab0d-b362aba0c8b9}" ma:internalName="TaxCatchAll" ma:showField="CatchAllData" ma:web="3a362bfe-f96d-4fdd-9b37-465ce0354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2f0221-5044-4d59-970a-c0e3360e9f25">
      <Terms xmlns="http://schemas.microsoft.com/office/infopath/2007/PartnerControls"/>
    </lcf76f155ced4ddcb4097134ff3c332f>
    <TaxCatchAll xmlns="3a362bfe-f96d-4fdd-9b37-465ce035452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6C11BD-3601-4658-AFB0-07EC58565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2f0221-5044-4d59-970a-c0e3360e9f25"/>
    <ds:schemaRef ds:uri="3a362bfe-f96d-4fdd-9b37-465ce0354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6484C8-0332-49B6-893E-79B682DD8B71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c62f0221-5044-4d59-970a-c0e3360e9f25"/>
    <ds:schemaRef ds:uri="http://purl.org/dc/elements/1.1/"/>
    <ds:schemaRef ds:uri="3a362bfe-f96d-4fdd-9b37-465ce035452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57E702-AEC2-40A5-ACD5-A006FD9847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様式2_研修受講記録</vt:lpstr>
      <vt:lpstr>様式3_助産実践報告書</vt:lpstr>
      <vt:lpstr>リスト</vt:lpstr>
      <vt:lpstr>MW_10_1</vt:lpstr>
      <vt:lpstr>MW_10_2</vt:lpstr>
      <vt:lpstr>MW_4_1</vt:lpstr>
      <vt:lpstr>MW_4_2</vt:lpstr>
      <vt:lpstr>MW_5</vt:lpstr>
      <vt:lpstr>MW_6</vt:lpstr>
      <vt:lpstr>MW_7</vt:lpstr>
      <vt:lpstr>MW_8</vt:lpstr>
      <vt:lpstr>MW_9</vt:lpstr>
      <vt:lpstr>様式3_助産実践報告書!Print_Titles</vt:lpstr>
      <vt:lpstr>時間</vt:lpstr>
      <vt:lpstr>時間MW_4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稲田 千晴</dc:creator>
  <cp:lastModifiedBy>MWC030</cp:lastModifiedBy>
  <cp:lastPrinted>2022-07-20T05:08:07Z</cp:lastPrinted>
  <dcterms:created xsi:type="dcterms:W3CDTF">2017-11-03T02:08:08Z</dcterms:created>
  <dcterms:modified xsi:type="dcterms:W3CDTF">2022-07-22T07:20:21Z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0x010100CABCCD55D438D744BCC78778BB7DEE46</vt:lpwstr>
  </property>
  <property fmtid="{D5CDD505-2E9C-101B-9397-08002B2CF9AE}" pid="3" name="MediaServiceImageTags">
    <vt:lpwstr/>
  </property>
</Properties>
</file>